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<sst xmlns="http://schemas.openxmlformats.org/spreadsheetml/2006/main" count="173" uniqueCount="173">
  <si>
    <t xml:space="preserve"> </t>
  </si>
  <si>
    <t>Matrikel</t>
  </si>
  <si>
    <t>Sem.</t>
  </si>
  <si>
    <t>Summe</t>
  </si>
  <si>
    <t>Klausur Teil 1</t>
  </si>
  <si>
    <t>Donnerstag</t>
  </si>
  <si>
    <t>Hanna Krauter</t>
  </si>
  <si>
    <t>Gesine Stendle</t>
  </si>
  <si>
    <t>Martin Regehly</t>
  </si>
  <si>
    <t>Andre Haas</t>
  </si>
  <si>
    <t>Hendrik Hetzheim</t>
  </si>
  <si>
    <t>Mara-Marie Richter</t>
  </si>
  <si>
    <t>Hendrik Glowatzki</t>
  </si>
  <si>
    <t>Alexander Wolf</t>
  </si>
  <si>
    <t>Sebastian Fischer</t>
  </si>
  <si>
    <t>Joern-Oliver Vogel</t>
  </si>
  <si>
    <t>Christof Puhle</t>
  </si>
  <si>
    <t>Sascha Brune</t>
  </si>
  <si>
    <t>Sven Ramelow</t>
  </si>
  <si>
    <t>Ole Waldmann</t>
  </si>
  <si>
    <t>Bjorn Leder</t>
  </si>
  <si>
    <t>Joerg Reichardt</t>
  </si>
  <si>
    <t>Andreas Schueller</t>
  </si>
  <si>
    <t>Norman Voss</t>
  </si>
  <si>
    <t>Uwe Roehner</t>
  </si>
  <si>
    <t xml:space="preserve"> </t>
  </si>
  <si>
    <t>Montag</t>
  </si>
  <si>
    <t xml:space="preserve"> </t>
  </si>
  <si>
    <t>Kerstin Schulze</t>
  </si>
  <si>
    <t>Andreas Langner</t>
  </si>
  <si>
    <t>Peter Schemel</t>
  </si>
  <si>
    <t>Julia Dobbert</t>
  </si>
  <si>
    <t>Randy Mathes</t>
  </si>
  <si>
    <t>Marcel Fuhrmann</t>
  </si>
  <si>
    <t>Bettina Richter</t>
  </si>
  <si>
    <t>Michael Hafemeister</t>
  </si>
  <si>
    <t>Beate Muller</t>
  </si>
  <si>
    <t>Monika Hijjas</t>
  </si>
  <si>
    <t>Alfonso G. Redondo</t>
  </si>
  <si>
    <t>Reinhard Otto</t>
  </si>
  <si>
    <t>Johannes Prass</t>
  </si>
  <si>
    <t>Mehtap Bayir</t>
  </si>
  <si>
    <t>Total</t>
  </si>
  <si>
    <t xml:space="preserve"> </t>
  </si>
  <si>
    <t xml:space="preserve"> </t>
  </si>
  <si>
    <t xml:space="preserve"> </t>
  </si>
  <si>
    <t xml:space="preserve"> </t>
  </si>
  <si>
    <t xml:space="preserve"> </t>
  </si>
  <si>
    <t>Name</t>
  </si>
  <si>
    <t>Matrikel</t>
  </si>
  <si>
    <t>Fragen</t>
  </si>
  <si>
    <t>gesamt</t>
  </si>
  <si>
    <t>Donnerstag</t>
  </si>
  <si>
    <t>Hanna Krauter</t>
  </si>
  <si>
    <t>Gesine Stendle</t>
  </si>
  <si>
    <t>Martin Regehly</t>
  </si>
  <si>
    <t>Andre Haas</t>
  </si>
  <si>
    <t>Hendrik Hetzheim</t>
  </si>
  <si>
    <t>Mara-Marie Richter</t>
  </si>
  <si>
    <t>Hendrik Glowatzki</t>
  </si>
  <si>
    <t>Alexander Wolf</t>
  </si>
  <si>
    <t>Sebastian Fischer</t>
  </si>
  <si>
    <t>Joern-Oliver Vogel</t>
  </si>
  <si>
    <t>Christof Puhle</t>
  </si>
  <si>
    <t>Sascha Brune</t>
  </si>
  <si>
    <t>Sven Ramelow</t>
  </si>
  <si>
    <t>Ole Waldmann</t>
  </si>
  <si>
    <t>Bjorn Leder</t>
  </si>
  <si>
    <t>Joerg Reichardt</t>
  </si>
  <si>
    <t>Andreas Schueller</t>
  </si>
  <si>
    <t>Norman Voss</t>
  </si>
  <si>
    <t>Uwe Roehner</t>
  </si>
  <si>
    <t xml:space="preserve"> </t>
  </si>
  <si>
    <t xml:space="preserve"> </t>
  </si>
  <si>
    <t>Montag</t>
  </si>
  <si>
    <t xml:space="preserve"> </t>
  </si>
  <si>
    <t xml:space="preserve"> </t>
  </si>
  <si>
    <t>Kerstin Schulze</t>
  </si>
  <si>
    <t>Andreas Langner</t>
  </si>
  <si>
    <t>Peter Schemel</t>
  </si>
  <si>
    <t>Julia Dobbert</t>
  </si>
  <si>
    <t>Randy Mathes</t>
  </si>
  <si>
    <t xml:space="preserve"> </t>
  </si>
  <si>
    <t>Marcel Fuhrmann</t>
  </si>
  <si>
    <t>Bettina Richter</t>
  </si>
  <si>
    <t>Michael Hafemeister</t>
  </si>
  <si>
    <t>Beate Muller</t>
  </si>
  <si>
    <t>Monika Hijjas</t>
  </si>
  <si>
    <t>Alfonso G. Redondo</t>
  </si>
  <si>
    <t>Reinhard Otto</t>
  </si>
  <si>
    <t>Johannes Prass</t>
  </si>
  <si>
    <t>Mehtap Bayir</t>
  </si>
  <si>
    <t>Robert Ewald</t>
  </si>
  <si>
    <t xml:space="preserve"> </t>
  </si>
  <si>
    <t xml:space="preserve"> </t>
  </si>
  <si>
    <t xml:space="preserve"> </t>
  </si>
  <si>
    <t>Donnerstag (Nukri)</t>
  </si>
  <si>
    <t xml:space="preserve"> </t>
  </si>
  <si>
    <t xml:space="preserve"> </t>
  </si>
  <si>
    <t>Sebastian Goeller</t>
  </si>
  <si>
    <t>Sylvia Schikora</t>
  </si>
  <si>
    <t>Steven Duhm</t>
  </si>
  <si>
    <t>Bjoern Laurtizen</t>
  </si>
  <si>
    <t>Harold Schwabe</t>
  </si>
  <si>
    <t xml:space="preserve"> </t>
  </si>
  <si>
    <t>Total</t>
  </si>
  <si>
    <t>Durchschnitt</t>
  </si>
  <si>
    <t>Name</t>
  </si>
  <si>
    <t>Matrikel</t>
  </si>
  <si>
    <t>Fragen</t>
  </si>
  <si>
    <t>Total</t>
  </si>
  <si>
    <t>Teil 2</t>
  </si>
  <si>
    <t>Teil 1</t>
  </si>
  <si>
    <t>Gesamt</t>
  </si>
  <si>
    <t>Donnerstag</t>
  </si>
  <si>
    <t>Hanna Krauter</t>
  </si>
  <si>
    <t>Gesine Stendle</t>
  </si>
  <si>
    <t>Martin Regehly</t>
  </si>
  <si>
    <t>Andre Haas</t>
  </si>
  <si>
    <t>Hendrik Hetzheim</t>
  </si>
  <si>
    <t>Mara-Marie Richter</t>
  </si>
  <si>
    <t>Hendrik Glowatzki</t>
  </si>
  <si>
    <t>Alexander Wolf</t>
  </si>
  <si>
    <t>Sebastian Fischer</t>
  </si>
  <si>
    <t>Joern-Oliver Vogel</t>
  </si>
  <si>
    <t>Christof Puhle</t>
  </si>
  <si>
    <t>Sascha Brune</t>
  </si>
  <si>
    <t>Sven Ramelow</t>
  </si>
  <si>
    <t>Ole Waldmann</t>
  </si>
  <si>
    <t>Bjorn Leder</t>
  </si>
  <si>
    <t>Joerg Reichardt</t>
  </si>
  <si>
    <t>Andreas Schueller</t>
  </si>
  <si>
    <t>Norman Voss</t>
  </si>
  <si>
    <t>Uwe Roehner</t>
  </si>
  <si>
    <t xml:space="preserve"> </t>
  </si>
  <si>
    <t xml:space="preserve"> </t>
  </si>
  <si>
    <t xml:space="preserve"> </t>
  </si>
  <si>
    <t>Montag</t>
  </si>
  <si>
    <t xml:space="preserve"> </t>
  </si>
  <si>
    <t xml:space="preserve"> </t>
  </si>
  <si>
    <t xml:space="preserve"> </t>
  </si>
  <si>
    <t>Kerstin Schulze</t>
  </si>
  <si>
    <t>Andreas Langner</t>
  </si>
  <si>
    <t>Peter Schemel</t>
  </si>
  <si>
    <t>Julia Dobbert</t>
  </si>
  <si>
    <t>Randy Mathes</t>
  </si>
  <si>
    <t>Marcel Fuhrmann</t>
  </si>
  <si>
    <t>Bettina Richter</t>
  </si>
  <si>
    <t>Michael Hafemeister</t>
  </si>
  <si>
    <t>Beate Muller</t>
  </si>
  <si>
    <t>Monika Hijjas</t>
  </si>
  <si>
    <t>Alfonso G. Redondo</t>
  </si>
  <si>
    <t>Reinhard Otto</t>
  </si>
  <si>
    <t>Johannes Prass</t>
  </si>
  <si>
    <t>Mehtap Bayir</t>
  </si>
  <si>
    <t>Robert Ewald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</si>
  <si>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</si>
  <si>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</si>
  <si>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</si>
  <si>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</si>
  <si>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</si>
  <si>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</si>
  <si>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Donnerstag (Nukri)</t>
  </si>
  <si>
    <t xml:space="preserve"> </t>
  </si>
  <si>
    <t xml:space="preserve"> </t>
  </si>
  <si>
    <t xml:space="preserve"> </t>
  </si>
  <si>
    <t>Sebastian Goeller</t>
  </si>
  <si>
    <t>Sylvia Schikora</t>
  </si>
  <si>
    <t>Steven Duhm</t>
  </si>
  <si>
    <t>Bjoern Laurtizen</t>
  </si>
  <si>
    <t>Harold Schwabe</t>
  </si>
  <si>
    <t>Total</t>
  </si>
  <si>
    <t>Durchschnitt</t>
  </si>
</sst>
</file>

<file path=xl/styles.xml><?xml version="1.0" encoding="utf-8"?>
<styleSheet xmlns="http://schemas.openxmlformats.org/spreadsheetml/2006/main">
  <numFmts count="1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  <numFmt numFmtId="165" formatCode="0%"/>
    <numFmt numFmtId="166" formatCode="0.0%"/>
    <numFmt numFmtId="167" formatCode="0.0"/>
  </numFmts>
  <fonts count="4">
    <font>
      <sz val="10"/>
      <name val="Arial"/>
      <family val="0"/>
    </font>
    <font>
      <sz val="10"/>
      <color indexed="8"/>
      <name val="Helvetica"/>
      <family val="2"/>
    </font>
    <font>
      <sz val="10"/>
      <color indexed="9"/>
      <name val="Helvetica"/>
      <family val="2"/>
    </font>
    <font>
      <sz val="10"/>
      <color indexed="9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4" fontId="1" fillId="2" borderId="0" xfId="0" applyAlignment="1">
      <alignment/>
    </xf>
    <xf numFmtId="165" fontId="1" fillId="2" borderId="0" xfId="0" applyAlignment="1">
      <alignment/>
    </xf>
    <xf numFmtId="165" fontId="2" fillId="0" borderId="0" xfId="0" applyAlignment="1">
      <alignment/>
    </xf>
    <xf numFmtId="166" fontId="2" fillId="0" borderId="0" xfId="0" applyAlignment="1">
      <alignment/>
    </xf>
    <xf numFmtId="164" fontId="3" fillId="0" borderId="0" xfId="0" applyAlignment="1">
      <alignment/>
    </xf>
    <xf numFmtId="164" fontId="2" fillId="3" borderId="0" xfId="0" applyAlignment="1">
      <alignment/>
    </xf>
    <xf numFmtId="164" fontId="2" fillId="4" borderId="0" xfId="0" applyAlignment="1">
      <alignment/>
    </xf>
    <xf numFmtId="164" fontId="2" fillId="5" borderId="0" xfId="0" applyAlignment="1">
      <alignment/>
    </xf>
    <xf numFmtId="165" fontId="2" fillId="6" borderId="0" xfId="0" applyAlignment="1">
      <alignment/>
    </xf>
    <xf numFmtId="166" fontId="2" fillId="7" borderId="0" xfId="0" applyAlignment="1">
      <alignment/>
    </xf>
    <xf numFmtId="164" fontId="2" fillId="0" borderId="0" xfId="0" applyAlignment="1">
      <alignment/>
    </xf>
    <xf numFmtId="164" fontId="2" fillId="8" borderId="0" xfId="0" applyAlignment="1">
      <alignment/>
    </xf>
    <xf numFmtId="164" fontId="3" fillId="0" borderId="0" xfId="0" applyAlignment="1">
      <alignment/>
    </xf>
    <xf numFmtId="164" fontId="2" fillId="9" borderId="0" xfId="0" applyAlignment="1">
      <alignment/>
    </xf>
    <xf numFmtId="164" fontId="2" fillId="9" borderId="0" xfId="0" applyAlignment="1">
      <alignment/>
    </xf>
    <xf numFmtId="167" fontId="2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333366"/>
      <rgbColor rgb="00B3B3B3"/>
      <rgbColor rgb="00CCCCCC"/>
      <rgbColor rgb="009999CC"/>
      <rgbColor rgb="00666699"/>
      <rgbColor rgb="002300DC"/>
      <rgbColor rgb="00999999"/>
      <rgbColor rgb="00E6E64C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7.8515625" style="0" customWidth="1"/>
    <col min="2" max="2" width="11.421875" style="0" customWidth="1"/>
    <col min="3" max="3" width="5.28125" style="0" customWidth="1"/>
    <col min="4" max="4" width="5.57421875" style="0" customWidth="1"/>
    <col min="5" max="5" width="5.7109375" style="0" customWidth="1"/>
    <col min="6" max="6" width="5.140625" style="0" customWidth="1"/>
    <col min="7" max="8" width="4.7109375" style="0" customWidth="1"/>
    <col min="9" max="9" width="5.00390625" style="0" customWidth="1"/>
    <col min="10" max="10" width="4.7109375" style="0" customWidth="1"/>
    <col min="11" max="11" width="5.421875" style="0" customWidth="1"/>
    <col min="12" max="12" width="5.57421875" style="0" customWidth="1"/>
    <col min="13" max="13" width="5.421875" style="0" customWidth="1"/>
    <col min="14" max="14" width="5.00390625" style="0" customWidth="1"/>
    <col min="15" max="15" width="7.57421875" style="0" customWidth="1"/>
    <col min="16" max="18" width="11.421875" style="0" customWidth="1"/>
  </cols>
  <sheetData>
    <row r="1" spans="1:18" ht="12.75">
      <c r="A1" s="1" t="s">
        <v>0</v>
      </c>
      <c r="B1" s="1" t="s">
        <v>1</v>
      </c>
      <c r="C1" s="1" t="s">
        <v>2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2" t="s">
        <v>3</v>
      </c>
      <c r="P1" s="3" t="s">
        <v>4</v>
      </c>
      <c r="Q1" s="3"/>
      <c r="R1" s="4"/>
    </row>
    <row r="2" spans="1:18" ht="12.75">
      <c r="A2" s="5" t="s">
        <v>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3"/>
      <c r="P2" s="3"/>
      <c r="Q2" s="3"/>
      <c r="R2" s="4"/>
    </row>
    <row r="3" spans="1:18" ht="12.75">
      <c r="A3" s="6" t="s">
        <v>6</v>
      </c>
      <c r="B3" s="7">
        <v>157957</v>
      </c>
      <c r="C3" s="7">
        <v>5</v>
      </c>
      <c r="D3" s="8">
        <v>25</v>
      </c>
      <c r="E3" s="8">
        <v>11.5</v>
      </c>
      <c r="F3" s="8">
        <v>20</v>
      </c>
      <c r="G3" s="8">
        <v>23</v>
      </c>
      <c r="H3" s="8">
        <v>27</v>
      </c>
      <c r="I3" s="8">
        <v>19</v>
      </c>
      <c r="J3" s="8">
        <v>17</v>
      </c>
      <c r="K3" s="8">
        <v>15</v>
      </c>
      <c r="L3" s="8"/>
      <c r="M3" s="8">
        <v>22</v>
      </c>
      <c r="N3" s="8">
        <v>15</v>
      </c>
      <c r="O3" s="9">
        <f>SUM($D3:$N3)/SUM(D$39:N$39)</f>
        <v>0</v>
      </c>
      <c r="P3" s="3">
        <f>Tabelle2!$I3/46</f>
        <v>0</v>
      </c>
      <c r="Q3" s="3"/>
      <c r="R3" s="4">
        <f>($O3+$P3)/2</f>
        <v>0</v>
      </c>
    </row>
    <row r="4" spans="1:18" ht="12.75">
      <c r="A4" s="6" t="s">
        <v>7</v>
      </c>
      <c r="B4" s="7">
        <v>151458</v>
      </c>
      <c r="C4" s="7">
        <v>5</v>
      </c>
      <c r="D4" s="8">
        <v>25</v>
      </c>
      <c r="E4" s="8">
        <v>11.5</v>
      </c>
      <c r="F4" s="8">
        <v>20</v>
      </c>
      <c r="G4" s="8">
        <v>23</v>
      </c>
      <c r="H4" s="8">
        <v>27</v>
      </c>
      <c r="I4" s="8">
        <v>19</v>
      </c>
      <c r="J4" s="8">
        <v>17</v>
      </c>
      <c r="K4" s="8">
        <v>15</v>
      </c>
      <c r="L4" s="8"/>
      <c r="M4" s="8">
        <v>22</v>
      </c>
      <c r="N4" s="8">
        <v>15</v>
      </c>
      <c r="O4" s="9">
        <f>SUM($D4:$N4)/SUM(D$39:N$39)</f>
        <v>0</v>
      </c>
      <c r="P4" s="3">
        <f>Tabelle2!$I4/46</f>
        <v>0</v>
      </c>
      <c r="Q4" s="3"/>
      <c r="R4" s="10">
        <f>($O4+$P4)/2</f>
        <v>0</v>
      </c>
    </row>
    <row r="5" spans="1:18" ht="12.75">
      <c r="A5" s="6" t="s">
        <v>8</v>
      </c>
      <c r="B5" s="7">
        <v>170251</v>
      </c>
      <c r="C5" s="7">
        <v>7</v>
      </c>
      <c r="D5" s="8">
        <v>15</v>
      </c>
      <c r="E5" s="8">
        <v>11.5</v>
      </c>
      <c r="F5" s="8">
        <v>20</v>
      </c>
      <c r="G5" s="8">
        <v>27</v>
      </c>
      <c r="H5" s="8">
        <v>22</v>
      </c>
      <c r="I5" s="8">
        <v>21</v>
      </c>
      <c r="J5" s="8">
        <v>12</v>
      </c>
      <c r="K5" s="8">
        <v>16</v>
      </c>
      <c r="L5" s="8"/>
      <c r="M5" s="8">
        <v>15</v>
      </c>
      <c r="N5" s="8">
        <v>15</v>
      </c>
      <c r="O5" s="9">
        <f>SUM($D5:$N5)/SUM(D$39:N$39)</f>
        <v>0</v>
      </c>
      <c r="P5" s="3">
        <f>Tabelle2!$I5/46</f>
        <v>0</v>
      </c>
      <c r="Q5" s="3"/>
      <c r="R5" s="4">
        <f>($O5+$P5)/2</f>
        <v>0</v>
      </c>
    </row>
    <row r="6" spans="1:18" ht="12.75">
      <c r="A6" s="6" t="s">
        <v>9</v>
      </c>
      <c r="B6" s="7">
        <v>163969</v>
      </c>
      <c r="C6" s="7">
        <v>8</v>
      </c>
      <c r="D6" s="8">
        <v>15</v>
      </c>
      <c r="E6" s="8">
        <v>11.5</v>
      </c>
      <c r="F6" s="8">
        <v>20</v>
      </c>
      <c r="G6" s="8">
        <v>27</v>
      </c>
      <c r="H6" s="8">
        <v>22</v>
      </c>
      <c r="I6" s="8">
        <v>21</v>
      </c>
      <c r="J6" s="8">
        <v>12</v>
      </c>
      <c r="K6" s="8">
        <v>16</v>
      </c>
      <c r="L6" s="8"/>
      <c r="M6" s="8">
        <v>15</v>
      </c>
      <c r="N6" s="8">
        <v>15</v>
      </c>
      <c r="O6" s="9">
        <f>SUM($D6:$N6)/SUM(D$39:N$39)</f>
        <v>0</v>
      </c>
      <c r="P6" s="3">
        <f>Tabelle2!$I6/46</f>
        <v>0</v>
      </c>
      <c r="Q6" s="3"/>
      <c r="R6" s="4">
        <f>($O6+$P6)/2</f>
        <v>0</v>
      </c>
    </row>
    <row r="7" spans="1:18" ht="12.75">
      <c r="A7" s="6" t="s">
        <v>10</v>
      </c>
      <c r="B7" s="7"/>
      <c r="C7" s="7"/>
      <c r="D7" s="8">
        <v>25</v>
      </c>
      <c r="E7" s="8">
        <v>8.5</v>
      </c>
      <c r="F7" s="8">
        <v>20</v>
      </c>
      <c r="G7" s="8">
        <v>22</v>
      </c>
      <c r="H7" s="8">
        <v>21</v>
      </c>
      <c r="I7" s="8">
        <v>23</v>
      </c>
      <c r="J7" s="8">
        <v>16</v>
      </c>
      <c r="K7" s="8">
        <v>21</v>
      </c>
      <c r="L7" s="8"/>
      <c r="M7" s="8">
        <v>23</v>
      </c>
      <c r="N7" s="8">
        <v>15</v>
      </c>
      <c r="O7" s="9">
        <f>SUM($D7:$N7)/SUM(D$39:N$39)</f>
        <v>0</v>
      </c>
      <c r="P7" s="3">
        <f>Tabelle2!$I7/46</f>
        <v>0</v>
      </c>
      <c r="Q7" s="3"/>
      <c r="R7" s="4">
        <f>($O7+$P7)/2</f>
        <v>0</v>
      </c>
    </row>
    <row r="8" spans="1:18" ht="12.75">
      <c r="A8" s="6" t="s">
        <v>11</v>
      </c>
      <c r="B8" s="7">
        <v>157553</v>
      </c>
      <c r="C8" s="7">
        <v>5</v>
      </c>
      <c r="D8" s="8">
        <v>25</v>
      </c>
      <c r="E8" s="8">
        <v>8.5</v>
      </c>
      <c r="F8" s="8">
        <v>20</v>
      </c>
      <c r="G8" s="8">
        <v>22</v>
      </c>
      <c r="H8" s="8">
        <v>21</v>
      </c>
      <c r="I8" s="8">
        <v>23</v>
      </c>
      <c r="J8" s="8">
        <v>16</v>
      </c>
      <c r="K8" s="8">
        <v>21</v>
      </c>
      <c r="L8" s="8"/>
      <c r="M8" s="8">
        <v>23</v>
      </c>
      <c r="N8" s="8">
        <v>15</v>
      </c>
      <c r="O8" s="9">
        <f>SUM($D8:$N8)/SUM(D$39:N$39)</f>
        <v>0</v>
      </c>
      <c r="P8" s="3">
        <f>Tabelle2!$I8/46</f>
        <v>0</v>
      </c>
      <c r="Q8" s="3"/>
      <c r="R8" s="4">
        <f>($O8+$P8)/2</f>
        <v>0</v>
      </c>
    </row>
    <row r="9" spans="1:18" ht="12.75">
      <c r="A9" s="6" t="s">
        <v>12</v>
      </c>
      <c r="B9" s="7">
        <v>157426</v>
      </c>
      <c r="C9" s="7">
        <v>5</v>
      </c>
      <c r="D9" s="8">
        <v>20</v>
      </c>
      <c r="E9" s="8">
        <v>11.5</v>
      </c>
      <c r="F9" s="8">
        <v>20</v>
      </c>
      <c r="G9" s="8">
        <v>28</v>
      </c>
      <c r="H9" s="8">
        <v>10</v>
      </c>
      <c r="I9" s="8">
        <v>21</v>
      </c>
      <c r="J9" s="8">
        <v>13</v>
      </c>
      <c r="K9" s="8">
        <v>16</v>
      </c>
      <c r="L9" s="8"/>
      <c r="M9" s="8">
        <v>17</v>
      </c>
      <c r="N9" s="8">
        <v>15</v>
      </c>
      <c r="O9" s="9">
        <f>SUM($D9:$N9)/SUM(D$39:N$39)</f>
        <v>0</v>
      </c>
      <c r="P9" s="3">
        <f>Tabelle2!$I9/46</f>
        <v>0</v>
      </c>
      <c r="Q9" s="3"/>
      <c r="R9" s="4">
        <f>($O9+$P9)/2</f>
        <v>0</v>
      </c>
    </row>
    <row r="10" spans="1:18" ht="12.75">
      <c r="A10" s="6" t="s">
        <v>13</v>
      </c>
      <c r="B10" s="7">
        <v>158008</v>
      </c>
      <c r="C10" s="7">
        <v>5</v>
      </c>
      <c r="D10" s="8">
        <v>12</v>
      </c>
      <c r="E10" s="8">
        <v>13</v>
      </c>
      <c r="F10" s="8">
        <v>19</v>
      </c>
      <c r="G10" s="8">
        <v>30</v>
      </c>
      <c r="H10" s="8">
        <v>15</v>
      </c>
      <c r="I10" s="8">
        <v>16</v>
      </c>
      <c r="J10" s="8">
        <v>15</v>
      </c>
      <c r="K10" s="8">
        <v>15</v>
      </c>
      <c r="L10" s="8">
        <v>14</v>
      </c>
      <c r="M10" s="8">
        <v>25</v>
      </c>
      <c r="N10" s="8">
        <v>15</v>
      </c>
      <c r="O10" s="9">
        <f>SUM($D10:$N10)/SUM(D$39:N$39)</f>
        <v>0</v>
      </c>
      <c r="P10" s="3">
        <f>Tabelle2!$I10/46</f>
        <v>0</v>
      </c>
      <c r="Q10" s="3"/>
      <c r="R10" s="4">
        <f>($O10+$P10)/2</f>
        <v>0</v>
      </c>
    </row>
    <row r="11" spans="1:18" ht="12.75">
      <c r="A11" s="6" t="s">
        <v>14</v>
      </c>
      <c r="B11" s="7">
        <v>158358</v>
      </c>
      <c r="C11" s="7">
        <v>5</v>
      </c>
      <c r="D11" s="8">
        <v>18</v>
      </c>
      <c r="E11" s="8">
        <v>13</v>
      </c>
      <c r="F11" s="8">
        <v>19</v>
      </c>
      <c r="G11" s="8">
        <v>30</v>
      </c>
      <c r="H11" s="8">
        <v>15</v>
      </c>
      <c r="I11" s="8">
        <v>16</v>
      </c>
      <c r="J11" s="8">
        <v>15</v>
      </c>
      <c r="K11" s="8">
        <v>15</v>
      </c>
      <c r="L11" s="8">
        <v>14</v>
      </c>
      <c r="M11" s="8">
        <v>25</v>
      </c>
      <c r="N11" s="8">
        <v>15</v>
      </c>
      <c r="O11" s="9">
        <f>SUM($D11:$N11)/SUM(D$39:N$39)</f>
        <v>0</v>
      </c>
      <c r="P11" s="3">
        <f>Tabelle2!$I11/46</f>
        <v>0</v>
      </c>
      <c r="Q11" s="3"/>
      <c r="R11" s="4">
        <f>($O11+$P11)/2</f>
        <v>0</v>
      </c>
    </row>
    <row r="12" spans="1:18" ht="12.75">
      <c r="A12" s="6" t="s">
        <v>15</v>
      </c>
      <c r="B12" s="7">
        <v>151231</v>
      </c>
      <c r="C12" s="7">
        <v>5</v>
      </c>
      <c r="D12" s="8">
        <v>16</v>
      </c>
      <c r="E12" s="8">
        <v>11</v>
      </c>
      <c r="F12" s="8">
        <v>14</v>
      </c>
      <c r="G12" s="8">
        <v>16</v>
      </c>
      <c r="H12" s="8">
        <v>30</v>
      </c>
      <c r="I12" s="8">
        <v>21</v>
      </c>
      <c r="J12" s="8">
        <v>14</v>
      </c>
      <c r="K12" s="8">
        <v>11</v>
      </c>
      <c r="L12" s="8"/>
      <c r="M12" s="8">
        <v>10</v>
      </c>
      <c r="N12" s="8">
        <v>15</v>
      </c>
      <c r="O12" s="9">
        <f>SUM($D12:$N12)/SUM(D$39:N$39)</f>
        <v>0</v>
      </c>
      <c r="P12" s="3">
        <f>Tabelle2!$I12/46</f>
        <v>0</v>
      </c>
      <c r="Q12" s="3"/>
      <c r="R12" s="4">
        <f>($O12+$P12)/2</f>
        <v>0</v>
      </c>
    </row>
    <row r="13" spans="1:18" ht="12.75">
      <c r="A13" s="6" t="s">
        <v>16</v>
      </c>
      <c r="B13" s="7">
        <v>157496</v>
      </c>
      <c r="C13" s="7">
        <v>5</v>
      </c>
      <c r="D13" s="8">
        <v>22</v>
      </c>
      <c r="E13" s="8">
        <v>12</v>
      </c>
      <c r="F13" s="8">
        <v>20</v>
      </c>
      <c r="G13" s="8">
        <v>29</v>
      </c>
      <c r="H13" s="8">
        <v>18</v>
      </c>
      <c r="I13" s="8">
        <v>25</v>
      </c>
      <c r="J13" s="8">
        <v>16</v>
      </c>
      <c r="K13" s="8">
        <v>16</v>
      </c>
      <c r="L13" s="8"/>
      <c r="M13" s="8">
        <v>22</v>
      </c>
      <c r="N13" s="8">
        <v>15</v>
      </c>
      <c r="O13" s="9">
        <f>SUM($D13:$N13)/SUM(D$39:N$39)</f>
        <v>0</v>
      </c>
      <c r="P13" s="3">
        <f>Tabelle2!$I13/46</f>
        <v>0</v>
      </c>
      <c r="Q13" s="3"/>
      <c r="R13" s="4">
        <f>($O13+$P13)/2</f>
        <v>0</v>
      </c>
    </row>
    <row r="14" spans="1:18" ht="12.75">
      <c r="A14" s="6" t="s">
        <v>17</v>
      </c>
      <c r="B14" s="7">
        <v>157510</v>
      </c>
      <c r="C14" s="7">
        <v>5</v>
      </c>
      <c r="D14" s="8">
        <v>15</v>
      </c>
      <c r="E14" s="8">
        <v>13</v>
      </c>
      <c r="F14" s="8">
        <v>20</v>
      </c>
      <c r="G14" s="8">
        <v>24</v>
      </c>
      <c r="H14" s="8">
        <v>18</v>
      </c>
      <c r="I14" s="8">
        <v>13</v>
      </c>
      <c r="J14" s="8">
        <v>18</v>
      </c>
      <c r="K14" s="8">
        <v>3</v>
      </c>
      <c r="L14" s="8">
        <v>14</v>
      </c>
      <c r="M14" s="8"/>
      <c r="N14" s="8">
        <v>15</v>
      </c>
      <c r="O14" s="9">
        <f>SUM($D14:$N14)/SUM(D$39:N$39)</f>
        <v>0</v>
      </c>
      <c r="P14" s="3">
        <f>Tabelle2!$I14/46</f>
        <v>0</v>
      </c>
      <c r="Q14" s="3"/>
      <c r="R14" s="4">
        <f>($O14+$P14)/2</f>
        <v>0</v>
      </c>
    </row>
    <row r="15" spans="1:18" ht="12.75">
      <c r="A15" s="6" t="s">
        <v>18</v>
      </c>
      <c r="B15" s="7">
        <v>160052</v>
      </c>
      <c r="C15" s="7">
        <v>5</v>
      </c>
      <c r="D15" s="8">
        <v>24</v>
      </c>
      <c r="E15" s="8">
        <v>13</v>
      </c>
      <c r="F15" s="8">
        <v>20</v>
      </c>
      <c r="G15" s="8">
        <v>24</v>
      </c>
      <c r="H15" s="8">
        <v>18</v>
      </c>
      <c r="I15" s="8">
        <v>13</v>
      </c>
      <c r="J15" s="8">
        <v>18</v>
      </c>
      <c r="K15" s="8">
        <v>3</v>
      </c>
      <c r="L15" s="8">
        <v>14</v>
      </c>
      <c r="M15" s="8"/>
      <c r="N15" s="8">
        <v>15</v>
      </c>
      <c r="O15" s="9">
        <f>SUM($D15:$N15)/SUM(D$39:N$39)</f>
        <v>0</v>
      </c>
      <c r="P15" s="3">
        <f>Tabelle2!$I15/46</f>
        <v>0</v>
      </c>
      <c r="Q15" s="3"/>
      <c r="R15" s="4">
        <f>($O15+$P15)/2</f>
        <v>0</v>
      </c>
    </row>
    <row r="16" spans="1:18" ht="12.75">
      <c r="A16" s="6" t="s">
        <v>19</v>
      </c>
      <c r="B16" s="7">
        <v>180740</v>
      </c>
      <c r="C16" s="7">
        <v>7</v>
      </c>
      <c r="D16" s="8">
        <v>15</v>
      </c>
      <c r="E16" s="8">
        <v>6</v>
      </c>
      <c r="F16" s="8">
        <v>17</v>
      </c>
      <c r="G16" s="8">
        <v>24</v>
      </c>
      <c r="H16" s="8">
        <v>27</v>
      </c>
      <c r="I16" s="8">
        <v>14</v>
      </c>
      <c r="J16" s="8">
        <v>15</v>
      </c>
      <c r="K16" s="8"/>
      <c r="L16" s="8"/>
      <c r="M16" s="8">
        <v>9</v>
      </c>
      <c r="N16" s="8">
        <v>15</v>
      </c>
      <c r="O16" s="9">
        <f>SUM($D16:$N16)/SUM(D$39:N$39)</f>
        <v>0</v>
      </c>
      <c r="P16" s="3">
        <f>Tabelle2!$I16/46</f>
        <v>0</v>
      </c>
      <c r="Q16" s="3"/>
      <c r="R16" s="4">
        <f>($O16+$P16)/2</f>
        <v>0</v>
      </c>
    </row>
    <row r="17" spans="1:18" ht="12.75">
      <c r="A17" s="6" t="s">
        <v>20</v>
      </c>
      <c r="B17" s="7"/>
      <c r="C17" s="7"/>
      <c r="D17" s="8">
        <v>13</v>
      </c>
      <c r="E17" s="8">
        <v>13</v>
      </c>
      <c r="F17" s="8">
        <v>19</v>
      </c>
      <c r="G17" s="8">
        <v>21</v>
      </c>
      <c r="H17" s="8">
        <v>35</v>
      </c>
      <c r="I17" s="8">
        <v>21</v>
      </c>
      <c r="J17" s="8">
        <v>15</v>
      </c>
      <c r="K17" s="8">
        <v>25</v>
      </c>
      <c r="L17" s="8">
        <v>18</v>
      </c>
      <c r="M17" s="8"/>
      <c r="N17" s="8">
        <v>15</v>
      </c>
      <c r="O17" s="9">
        <f>SUM($D17:$N17)/SUM(D$39:N$39)</f>
        <v>0</v>
      </c>
      <c r="P17" s="3">
        <f>Tabelle2!$I17/46</f>
        <v>0</v>
      </c>
      <c r="Q17" s="3"/>
      <c r="R17" s="4">
        <f>($O17+$P17)/2</f>
        <v>0</v>
      </c>
    </row>
    <row r="18" spans="1:18" ht="12.75">
      <c r="A18" s="6" t="s">
        <v>21</v>
      </c>
      <c r="B18" s="7">
        <v>143363</v>
      </c>
      <c r="C18" s="7"/>
      <c r="D18" s="8">
        <v>13</v>
      </c>
      <c r="E18" s="8">
        <v>13</v>
      </c>
      <c r="F18" s="8">
        <v>19</v>
      </c>
      <c r="G18" s="8">
        <v>21</v>
      </c>
      <c r="H18" s="8">
        <v>35</v>
      </c>
      <c r="I18" s="8">
        <v>21</v>
      </c>
      <c r="J18" s="8">
        <v>15</v>
      </c>
      <c r="K18" s="8">
        <v>25</v>
      </c>
      <c r="L18" s="8">
        <v>18</v>
      </c>
      <c r="M18" s="8"/>
      <c r="N18" s="8">
        <v>15</v>
      </c>
      <c r="O18" s="9">
        <f>SUM($D18:$N18)/SUM(D$39:N$39)</f>
        <v>0</v>
      </c>
      <c r="P18" s="3">
        <f>Tabelle2!$I18/46</f>
        <v>0</v>
      </c>
      <c r="Q18" s="3"/>
      <c r="R18" s="4">
        <f>($O18+$P18)/2</f>
        <v>0</v>
      </c>
    </row>
    <row r="19" spans="1:18" ht="12.75">
      <c r="A19" s="6" t="s">
        <v>22</v>
      </c>
      <c r="B19" s="7"/>
      <c r="C19" s="7"/>
      <c r="D19" s="8">
        <v>15</v>
      </c>
      <c r="E19" s="8">
        <v>7</v>
      </c>
      <c r="F19" s="8">
        <v>8</v>
      </c>
      <c r="G19" s="8">
        <v>10</v>
      </c>
      <c r="H19" s="8">
        <v>30</v>
      </c>
      <c r="I19" s="8">
        <v>9</v>
      </c>
      <c r="J19" s="8">
        <v>8</v>
      </c>
      <c r="K19" s="8">
        <v>9</v>
      </c>
      <c r="L19" s="8"/>
      <c r="M19" s="8">
        <v>25</v>
      </c>
      <c r="N19" s="8">
        <v>15</v>
      </c>
      <c r="O19" s="9">
        <f>SUM($D19:$N19)/SUM(D$39:N$39)</f>
        <v>0</v>
      </c>
      <c r="P19" s="3">
        <f>Tabelle2!$I19/46</f>
        <v>0</v>
      </c>
      <c r="Q19" s="3"/>
      <c r="R19" s="4">
        <f>($O19+$P19)/2</f>
        <v>0</v>
      </c>
    </row>
    <row r="20" spans="1:18" ht="12.75">
      <c r="A20" s="6" t="s">
        <v>23</v>
      </c>
      <c r="B20" s="7">
        <v>157756</v>
      </c>
      <c r="C20" s="7"/>
      <c r="D20" s="8">
        <v>24</v>
      </c>
      <c r="E20" s="8">
        <v>13</v>
      </c>
      <c r="F20" s="8">
        <v>17</v>
      </c>
      <c r="G20" s="8">
        <v>27</v>
      </c>
      <c r="H20" s="8">
        <v>27</v>
      </c>
      <c r="I20" s="8"/>
      <c r="J20" s="8">
        <v>17</v>
      </c>
      <c r="K20" s="8">
        <v>14</v>
      </c>
      <c r="L20" s="8"/>
      <c r="M20" s="8">
        <v>22</v>
      </c>
      <c r="N20" s="8">
        <v>15</v>
      </c>
      <c r="O20" s="9">
        <f>SUM($D20:$N20)/SUM(D$39:N$39)</f>
        <v>0</v>
      </c>
      <c r="P20" s="3">
        <f>Tabelle2!$I20/46</f>
        <v>0</v>
      </c>
      <c r="Q20" s="3"/>
      <c r="R20" s="10">
        <f>($O20+$P20)/2</f>
        <v>0</v>
      </c>
    </row>
    <row r="21" spans="1:18" ht="12.75">
      <c r="A21" s="6" t="s">
        <v>24</v>
      </c>
      <c r="B21" s="7">
        <v>157845</v>
      </c>
      <c r="C21" s="7"/>
      <c r="D21" s="8">
        <v>24</v>
      </c>
      <c r="E21" s="8">
        <v>13</v>
      </c>
      <c r="F21" s="8">
        <v>17</v>
      </c>
      <c r="G21" s="8">
        <v>27</v>
      </c>
      <c r="H21" s="8">
        <v>27</v>
      </c>
      <c r="I21" s="8"/>
      <c r="J21" s="8">
        <v>17</v>
      </c>
      <c r="K21" s="8">
        <v>14</v>
      </c>
      <c r="L21" s="8"/>
      <c r="M21" s="8">
        <v>22</v>
      </c>
      <c r="N21" s="8">
        <v>15</v>
      </c>
      <c r="O21" s="9">
        <f>SUM($D21:$N21)/SUM(D$39:N$39)</f>
        <v>0</v>
      </c>
      <c r="P21" s="3">
        <f>Tabelle2!$I21/46</f>
        <v>0</v>
      </c>
      <c r="Q21" s="3"/>
      <c r="R21" s="4">
        <f>($O21+$P21)/2</f>
        <v>0</v>
      </c>
    </row>
    <row r="22" spans="1:18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9">
        <f>SUM($D22:$N22)/SUM(D$39:N$39)</f>
        <v>0</v>
      </c>
      <c r="P22" s="3"/>
      <c r="Q22" s="3"/>
      <c r="R22" s="4" t="s">
        <v>25</v>
      </c>
    </row>
    <row r="23" spans="1:18" ht="12.75">
      <c r="A23" s="11" t="s">
        <v>26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9">
        <f>SUM($D23:$N23)/SUM(D$39:N$39)</f>
        <v>0</v>
      </c>
      <c r="P23" s="3"/>
      <c r="Q23" s="3"/>
      <c r="R23" s="4" t="s">
        <v>27</v>
      </c>
    </row>
    <row r="24" spans="1:18" ht="12.75">
      <c r="A24" s="6" t="s">
        <v>28</v>
      </c>
      <c r="B24" s="7">
        <v>157497</v>
      </c>
      <c r="C24" s="7">
        <v>5</v>
      </c>
      <c r="D24" s="8">
        <v>22</v>
      </c>
      <c r="E24" s="8">
        <v>11</v>
      </c>
      <c r="F24" s="8">
        <v>20</v>
      </c>
      <c r="G24" s="8">
        <v>31</v>
      </c>
      <c r="H24" s="8">
        <v>26</v>
      </c>
      <c r="I24" s="8">
        <v>21</v>
      </c>
      <c r="J24" s="8">
        <v>15</v>
      </c>
      <c r="K24" s="8">
        <v>21</v>
      </c>
      <c r="L24" s="8">
        <v>18</v>
      </c>
      <c r="M24" s="8">
        <v>15</v>
      </c>
      <c r="N24" s="8">
        <v>15</v>
      </c>
      <c r="O24" s="9">
        <f>SUM($D24:$N24)/SUM(D$39:N$39)</f>
        <v>0</v>
      </c>
      <c r="P24" s="3">
        <f>Tabelle2!$I24/46</f>
        <v>0</v>
      </c>
      <c r="Q24" s="3"/>
      <c r="R24" s="4">
        <f>($O24+$P24)/2</f>
        <v>0</v>
      </c>
    </row>
    <row r="25" spans="1:18" ht="12.75">
      <c r="A25" s="6" t="s">
        <v>29</v>
      </c>
      <c r="B25" s="7">
        <v>157881</v>
      </c>
      <c r="C25" s="7">
        <v>5</v>
      </c>
      <c r="D25" s="8">
        <v>22</v>
      </c>
      <c r="E25" s="8">
        <v>11</v>
      </c>
      <c r="F25" s="8">
        <v>20</v>
      </c>
      <c r="G25" s="8">
        <v>31</v>
      </c>
      <c r="H25" s="8">
        <v>26</v>
      </c>
      <c r="I25" s="8">
        <v>21</v>
      </c>
      <c r="J25" s="8">
        <v>15</v>
      </c>
      <c r="K25" s="8">
        <v>21</v>
      </c>
      <c r="L25" s="8">
        <v>18</v>
      </c>
      <c r="M25" s="8">
        <v>15</v>
      </c>
      <c r="N25" s="8">
        <v>15</v>
      </c>
      <c r="O25" s="9">
        <f>SUM($D25:$N25)/SUM(D$39:N$39)</f>
        <v>0</v>
      </c>
      <c r="P25" s="3">
        <f>Tabelle2!$I25/46</f>
        <v>0</v>
      </c>
      <c r="Q25" s="3"/>
      <c r="R25" s="4">
        <f>($O25+$P25)/2</f>
        <v>0</v>
      </c>
    </row>
    <row r="26" spans="1:18" ht="12.75">
      <c r="A26" s="6" t="s">
        <v>30</v>
      </c>
      <c r="B26" s="7">
        <v>148816</v>
      </c>
      <c r="C26" s="7">
        <v>6</v>
      </c>
      <c r="D26" s="8">
        <v>25</v>
      </c>
      <c r="E26" s="8">
        <v>11</v>
      </c>
      <c r="F26" s="8"/>
      <c r="G26" s="8">
        <v>24</v>
      </c>
      <c r="H26" s="8">
        <v>27</v>
      </c>
      <c r="I26" s="8">
        <v>17</v>
      </c>
      <c r="J26" s="8">
        <v>16</v>
      </c>
      <c r="K26" s="8">
        <v>16</v>
      </c>
      <c r="L26" s="8">
        <v>17</v>
      </c>
      <c r="M26" s="8"/>
      <c r="N26" s="8">
        <v>15</v>
      </c>
      <c r="O26" s="9">
        <f>SUM($D26:$N26)/SUM(D$39:N$39)</f>
        <v>0</v>
      </c>
      <c r="P26" s="3">
        <f>Tabelle2!$I26/46</f>
        <v>0</v>
      </c>
      <c r="Q26" s="3"/>
      <c r="R26" s="4">
        <f>($O26+$P26)/2</f>
        <v>0</v>
      </c>
    </row>
    <row r="27" spans="1:18" ht="12.75">
      <c r="A27" s="6" t="s">
        <v>31</v>
      </c>
      <c r="B27" s="7">
        <v>140106</v>
      </c>
      <c r="C27" s="7">
        <v>6</v>
      </c>
      <c r="D27" s="8">
        <v>25</v>
      </c>
      <c r="E27" s="8">
        <v>11</v>
      </c>
      <c r="F27" s="8"/>
      <c r="G27" s="8">
        <v>24</v>
      </c>
      <c r="H27" s="8">
        <v>27</v>
      </c>
      <c r="I27" s="8">
        <v>17</v>
      </c>
      <c r="J27" s="8">
        <v>16</v>
      </c>
      <c r="K27" s="8">
        <v>16</v>
      </c>
      <c r="L27" s="8">
        <v>17</v>
      </c>
      <c r="M27" s="8"/>
      <c r="N27" s="8">
        <v>15</v>
      </c>
      <c r="O27" s="9">
        <f>SUM($D27:$N27)/SUM(D$39:N$39)</f>
        <v>0</v>
      </c>
      <c r="P27" s="3">
        <f>Tabelle2!$I27/46</f>
        <v>0</v>
      </c>
      <c r="Q27" s="3"/>
      <c r="R27" s="4">
        <f>($O27+$P27)/2</f>
        <v>0</v>
      </c>
    </row>
    <row r="28" spans="1:18" ht="12.75">
      <c r="A28" s="6" t="s">
        <v>32</v>
      </c>
      <c r="B28" s="7"/>
      <c r="C28" s="7"/>
      <c r="D28" s="8">
        <v>13</v>
      </c>
      <c r="E28" s="8">
        <v>8</v>
      </c>
      <c r="F28" s="8">
        <v>20</v>
      </c>
      <c r="G28" s="8">
        <v>27</v>
      </c>
      <c r="H28" s="8">
        <v>10</v>
      </c>
      <c r="I28" s="8">
        <v>7</v>
      </c>
      <c r="J28" s="8"/>
      <c r="K28" s="8">
        <v>15</v>
      </c>
      <c r="L28" s="8">
        <v>6</v>
      </c>
      <c r="M28" s="8"/>
      <c r="N28" s="8">
        <v>15</v>
      </c>
      <c r="O28" s="9">
        <f>SUM($D28:$N28)/SUM(D$39:N$39)</f>
        <v>0</v>
      </c>
      <c r="P28" s="3"/>
      <c r="Q28" s="3"/>
      <c r="R28" s="4">
        <f>($O28+$P28)/2</f>
        <v>0</v>
      </c>
    </row>
    <row r="29" spans="1:18" ht="12.75">
      <c r="A29" s="6" t="s">
        <v>33</v>
      </c>
      <c r="B29" s="7">
        <v>151670</v>
      </c>
      <c r="C29" s="7">
        <v>7</v>
      </c>
      <c r="D29" s="8">
        <v>13</v>
      </c>
      <c r="E29" s="8">
        <v>8</v>
      </c>
      <c r="F29" s="8">
        <v>20</v>
      </c>
      <c r="G29" s="8">
        <v>27</v>
      </c>
      <c r="H29" s="8">
        <v>10</v>
      </c>
      <c r="I29" s="8">
        <v>7</v>
      </c>
      <c r="J29" s="8"/>
      <c r="K29" s="8">
        <v>15</v>
      </c>
      <c r="L29" s="8">
        <v>6</v>
      </c>
      <c r="M29" s="8"/>
      <c r="N29" s="8">
        <v>15</v>
      </c>
      <c r="O29" s="9">
        <f>SUM($D29:$N29)/SUM(D$39:N$39)</f>
        <v>0</v>
      </c>
      <c r="P29" s="3">
        <f>Tabelle2!$I29/46</f>
        <v>0</v>
      </c>
      <c r="Q29" s="3"/>
      <c r="R29" s="4">
        <f>($O29+$P29)/2</f>
        <v>0</v>
      </c>
    </row>
    <row r="30" spans="1:18" ht="12.75">
      <c r="A30" s="6" t="s">
        <v>34</v>
      </c>
      <c r="B30" s="7"/>
      <c r="C30" s="7"/>
      <c r="D30" s="8">
        <v>25</v>
      </c>
      <c r="E30" s="8">
        <v>11</v>
      </c>
      <c r="F30" s="8">
        <v>19</v>
      </c>
      <c r="G30" s="8">
        <v>28</v>
      </c>
      <c r="H30" s="8">
        <v>22</v>
      </c>
      <c r="I30" s="8">
        <v>20</v>
      </c>
      <c r="J30" s="8">
        <v>16</v>
      </c>
      <c r="K30" s="8"/>
      <c r="L30" s="8">
        <v>18</v>
      </c>
      <c r="M30" s="8">
        <v>12</v>
      </c>
      <c r="N30" s="8">
        <v>15</v>
      </c>
      <c r="O30" s="9">
        <f>SUM($D30:$N30)/SUM(D$39:N$39)</f>
        <v>0</v>
      </c>
      <c r="P30" s="3">
        <f>Tabelle2!$I30/46</f>
        <v>0</v>
      </c>
      <c r="Q30" s="3"/>
      <c r="R30" s="4">
        <f>($O30+$P30)/2</f>
        <v>0</v>
      </c>
    </row>
    <row r="31" spans="1:18" ht="12.75">
      <c r="A31" s="6" t="s">
        <v>35</v>
      </c>
      <c r="B31" s="7">
        <v>157535</v>
      </c>
      <c r="C31" s="7">
        <v>5</v>
      </c>
      <c r="D31" s="8">
        <v>25</v>
      </c>
      <c r="E31" s="8">
        <v>11</v>
      </c>
      <c r="F31" s="8">
        <v>19</v>
      </c>
      <c r="G31" s="8">
        <v>28</v>
      </c>
      <c r="H31" s="8">
        <v>22</v>
      </c>
      <c r="I31" s="8">
        <v>20</v>
      </c>
      <c r="J31" s="8">
        <v>16</v>
      </c>
      <c r="K31" s="8"/>
      <c r="L31" s="8">
        <v>18</v>
      </c>
      <c r="M31" s="8">
        <v>12</v>
      </c>
      <c r="N31" s="8">
        <v>15</v>
      </c>
      <c r="O31" s="9">
        <f>SUM($D31:$N31)/SUM(D$39:N$39)</f>
        <v>0</v>
      </c>
      <c r="P31" s="3">
        <f>Tabelle2!$I31/46</f>
        <v>0</v>
      </c>
      <c r="Q31" s="3"/>
      <c r="R31" s="4">
        <f>($O31+$P31)/2</f>
        <v>0</v>
      </c>
    </row>
    <row r="32" spans="1:18" ht="12.75">
      <c r="A32" s="6" t="s">
        <v>36</v>
      </c>
      <c r="B32" s="7">
        <v>151566</v>
      </c>
      <c r="C32" s="7">
        <v>7</v>
      </c>
      <c r="D32" s="8">
        <v>20</v>
      </c>
      <c r="E32" s="8">
        <v>11</v>
      </c>
      <c r="F32" s="8">
        <v>20</v>
      </c>
      <c r="G32" s="8">
        <v>22</v>
      </c>
      <c r="H32" s="8">
        <v>20</v>
      </c>
      <c r="I32" s="8">
        <v>23</v>
      </c>
      <c r="J32" s="8">
        <v>12</v>
      </c>
      <c r="K32" s="8">
        <v>24</v>
      </c>
      <c r="L32" s="8">
        <v>15</v>
      </c>
      <c r="M32" s="8"/>
      <c r="N32" s="8">
        <v>15</v>
      </c>
      <c r="O32" s="9">
        <f>SUM($D32:$N32)/SUM(D$39:N$39)</f>
        <v>0</v>
      </c>
      <c r="P32" s="3">
        <f>Tabelle2!$I32/46</f>
        <v>0</v>
      </c>
      <c r="Q32" s="3"/>
      <c r="R32" s="4">
        <f>($O32+$P32)/2</f>
        <v>0</v>
      </c>
    </row>
    <row r="33" spans="1:18" ht="12.75">
      <c r="A33" s="6" t="s">
        <v>37</v>
      </c>
      <c r="B33" s="7">
        <v>151767</v>
      </c>
      <c r="C33" s="7">
        <v>7</v>
      </c>
      <c r="D33" s="8">
        <v>20</v>
      </c>
      <c r="E33" s="8">
        <v>11</v>
      </c>
      <c r="F33" s="8">
        <v>20</v>
      </c>
      <c r="G33" s="8">
        <v>22</v>
      </c>
      <c r="H33" s="8">
        <v>20</v>
      </c>
      <c r="I33" s="8">
        <v>23</v>
      </c>
      <c r="J33" s="8">
        <v>12</v>
      </c>
      <c r="K33" s="8">
        <v>24</v>
      </c>
      <c r="L33" s="8">
        <v>15</v>
      </c>
      <c r="M33" s="8"/>
      <c r="N33" s="8">
        <v>15</v>
      </c>
      <c r="O33" s="9">
        <f>SUM($D33:$N33)/SUM(D$39:N$39)</f>
        <v>0</v>
      </c>
      <c r="P33" s="3">
        <f>Tabelle2!$I33/46</f>
        <v>0</v>
      </c>
      <c r="Q33" s="3"/>
      <c r="R33" s="4">
        <f>($O33+$P33)/2</f>
        <v>0</v>
      </c>
    </row>
    <row r="34" spans="1:18" ht="12.75">
      <c r="A34" s="6" t="s">
        <v>38</v>
      </c>
      <c r="B34" s="7"/>
      <c r="C34" s="7"/>
      <c r="D34" s="8">
        <v>10</v>
      </c>
      <c r="E34" s="8">
        <v>5</v>
      </c>
      <c r="F34" s="8"/>
      <c r="G34" s="8">
        <v>20</v>
      </c>
      <c r="H34" s="8"/>
      <c r="I34" s="8">
        <v>18</v>
      </c>
      <c r="J34" s="8"/>
      <c r="K34" s="8"/>
      <c r="L34" s="8"/>
      <c r="M34" s="8"/>
      <c r="N34" s="8">
        <v>15</v>
      </c>
      <c r="O34" s="9">
        <f>SUM($D34:$N34)/SUM(D$39:N$39)</f>
        <v>0</v>
      </c>
      <c r="P34" s="3">
        <f>Tabelle2!$I34/46</f>
        <v>0</v>
      </c>
      <c r="Q34" s="3"/>
      <c r="R34" s="4">
        <f>($O34+$P34)/2</f>
        <v>0</v>
      </c>
    </row>
    <row r="35" spans="1:18" ht="12.75">
      <c r="A35" s="6" t="s">
        <v>39</v>
      </c>
      <c r="B35" s="7">
        <v>151445</v>
      </c>
      <c r="C35" s="7"/>
      <c r="D35" s="8">
        <v>18</v>
      </c>
      <c r="E35" s="8">
        <v>11</v>
      </c>
      <c r="F35" s="8">
        <v>20</v>
      </c>
      <c r="G35" s="8">
        <v>26</v>
      </c>
      <c r="H35" s="8">
        <v>36</v>
      </c>
      <c r="I35" s="8">
        <v>22</v>
      </c>
      <c r="J35" s="8">
        <v>14</v>
      </c>
      <c r="K35" s="8">
        <v>21</v>
      </c>
      <c r="L35" s="8">
        <v>17</v>
      </c>
      <c r="M35" s="8">
        <v>21</v>
      </c>
      <c r="N35" s="8">
        <v>15</v>
      </c>
      <c r="O35" s="9">
        <f>SUM($D35:$N35)/SUM(D$39:N$39)</f>
        <v>0</v>
      </c>
      <c r="P35" s="3">
        <f>Tabelle2!$I35/46</f>
        <v>0</v>
      </c>
      <c r="Q35" s="3"/>
      <c r="R35" s="4">
        <f>($O35+$P35)/2</f>
        <v>0</v>
      </c>
    </row>
    <row r="36" spans="1:18" ht="12.75">
      <c r="A36" s="6" t="s">
        <v>40</v>
      </c>
      <c r="B36" s="7">
        <v>151979</v>
      </c>
      <c r="C36" s="7">
        <v>7</v>
      </c>
      <c r="D36" s="8"/>
      <c r="E36" s="8">
        <v>4</v>
      </c>
      <c r="F36" s="8">
        <v>20</v>
      </c>
      <c r="G36" s="8"/>
      <c r="H36" s="8">
        <v>17</v>
      </c>
      <c r="I36" s="8">
        <v>20</v>
      </c>
      <c r="J36" s="8">
        <v>15</v>
      </c>
      <c r="K36" s="8">
        <v>19</v>
      </c>
      <c r="L36" s="8"/>
      <c r="M36" s="8"/>
      <c r="N36" s="8">
        <v>15</v>
      </c>
      <c r="O36" s="9">
        <f>SUM($D36:$N36)/SUM(D$39:N$39)</f>
        <v>0</v>
      </c>
      <c r="P36" s="3">
        <f>Tabelle2!$I36/46</f>
        <v>0</v>
      </c>
      <c r="Q36" s="3"/>
      <c r="R36" s="4">
        <f>($O36+$P36)/2</f>
        <v>0</v>
      </c>
    </row>
    <row r="37" spans="1:18" ht="12.75">
      <c r="A37" s="6" t="s">
        <v>41</v>
      </c>
      <c r="B37" s="7"/>
      <c r="C37" s="7">
        <v>5</v>
      </c>
      <c r="D37" s="8">
        <v>2</v>
      </c>
      <c r="E37" s="8">
        <v>7</v>
      </c>
      <c r="F37" s="8"/>
      <c r="G37" s="8">
        <v>22</v>
      </c>
      <c r="H37" s="8">
        <v>16</v>
      </c>
      <c r="I37" s="8">
        <v>23</v>
      </c>
      <c r="J37" s="8">
        <v>15</v>
      </c>
      <c r="K37" s="8">
        <v>24</v>
      </c>
      <c r="L37" s="8">
        <v>16</v>
      </c>
      <c r="M37" s="8">
        <v>25</v>
      </c>
      <c r="N37" s="8">
        <v>15</v>
      </c>
      <c r="O37" s="9">
        <f>SUM($D37:$N37)/SUM(D$39:N$39)</f>
        <v>0</v>
      </c>
      <c r="P37" s="3">
        <f>Tabelle2!$I37/46</f>
        <v>0</v>
      </c>
      <c r="Q37" s="3"/>
      <c r="R37" s="4">
        <f>($O37+$P37)/2</f>
        <v>0</v>
      </c>
    </row>
    <row r="38" spans="1:18" ht="12.75">
      <c r="A38" s="11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3"/>
      <c r="Q38" s="3"/>
      <c r="R38" s="4"/>
    </row>
    <row r="39" spans="1:18" ht="12.75">
      <c r="A39" s="12" t="s">
        <v>42</v>
      </c>
      <c r="B39" s="12"/>
      <c r="C39" s="12"/>
      <c r="D39" s="12">
        <v>25</v>
      </c>
      <c r="E39" s="12">
        <v>15</v>
      </c>
      <c r="F39" s="12">
        <v>20</v>
      </c>
      <c r="G39" s="12">
        <v>35</v>
      </c>
      <c r="H39" s="12">
        <v>36</v>
      </c>
      <c r="I39" s="12">
        <v>25</v>
      </c>
      <c r="J39" s="12">
        <v>18</v>
      </c>
      <c r="K39" s="12">
        <v>25</v>
      </c>
      <c r="L39" s="12">
        <v>20</v>
      </c>
      <c r="M39" s="12">
        <v>25</v>
      </c>
      <c r="N39" s="12">
        <v>15</v>
      </c>
      <c r="O39" s="12"/>
      <c r="P39" s="3"/>
      <c r="Q39" s="3"/>
      <c r="R39" s="4"/>
    </row>
    <row r="40" spans="1:18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3" t="s">
        <v>43</v>
      </c>
      <c r="Q40" s="3"/>
      <c r="R40" s="4"/>
    </row>
    <row r="41" spans="1:18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3" t="s">
        <v>44</v>
      </c>
      <c r="Q41" s="3"/>
      <c r="R41" s="4"/>
    </row>
    <row r="42" spans="1:18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3" t="s">
        <v>45</v>
      </c>
      <c r="Q42" s="3"/>
      <c r="R42" s="4"/>
    </row>
    <row r="43" spans="1:18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3" t="s">
        <v>46</v>
      </c>
      <c r="Q43" s="3"/>
      <c r="R43" s="4"/>
    </row>
    <row r="44" spans="1:18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3" t="s">
        <v>47</v>
      </c>
      <c r="Q44" s="3"/>
      <c r="R44" s="4"/>
    </row>
  </sheetData>
  <printOptions gridLines="1"/>
  <pageMargins left="0.75" right="0.75" top="1" bottom="1" header="0.511811023" footer="0.51181102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selection activeCell="A1" sqref="A1"/>
    </sheetView>
  </sheetViews>
  <sheetFormatPr defaultColWidth="11.421875" defaultRowHeight="12.75"/>
  <cols>
    <col min="1" max="1" width="17.8515625" style="0" customWidth="1"/>
    <col min="2" max="2" width="11.421875" style="0" customWidth="1"/>
    <col min="3" max="3" width="7.140625" style="0" customWidth="1"/>
    <col min="4" max="5" width="6.00390625" style="0" customWidth="1"/>
    <col min="6" max="6" width="5.7109375" style="0" customWidth="1"/>
    <col min="7" max="7" width="5.8515625" style="0" customWidth="1"/>
    <col min="8" max="8" width="5.28125" style="0" customWidth="1"/>
    <col min="9" max="9" width="6.57421875" style="0" customWidth="1"/>
    <col min="10" max="10" width="11.421875" style="0" customWidth="1"/>
  </cols>
  <sheetData>
    <row r="1" spans="1:10" ht="12.75">
      <c r="A1" s="1" t="s">
        <v>48</v>
      </c>
      <c r="B1" s="1" t="s">
        <v>49</v>
      </c>
      <c r="C1" s="5" t="s">
        <v>50</v>
      </c>
      <c r="D1" s="5">
        <v>1</v>
      </c>
      <c r="E1" s="5">
        <v>2</v>
      </c>
      <c r="F1" s="5">
        <v>3</v>
      </c>
      <c r="G1" s="5">
        <v>4</v>
      </c>
      <c r="H1" s="5">
        <v>5</v>
      </c>
      <c r="I1" s="5" t="s">
        <v>51</v>
      </c>
      <c r="J1" s="5"/>
    </row>
    <row r="2" spans="1:10" ht="12.75">
      <c r="A2" s="5" t="s">
        <v>52</v>
      </c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6" t="s">
        <v>53</v>
      </c>
      <c r="B3" s="7">
        <v>157957</v>
      </c>
      <c r="C3" s="5">
        <v>11</v>
      </c>
      <c r="D3" s="5">
        <v>3</v>
      </c>
      <c r="E3" s="5">
        <v>0</v>
      </c>
      <c r="F3" s="5">
        <v>5</v>
      </c>
      <c r="G3" s="5">
        <v>6</v>
      </c>
      <c r="H3" s="5">
        <v>4</v>
      </c>
      <c r="I3" s="13">
        <f>SUM($C3:$H3)</f>
        <v>0</v>
      </c>
      <c r="J3" s="3">
        <f>$I3/46</f>
        <v>0</v>
      </c>
    </row>
    <row r="4" spans="1:10" ht="12.75">
      <c r="A4" s="6" t="s">
        <v>54</v>
      </c>
      <c r="B4" s="7">
        <v>151458</v>
      </c>
      <c r="C4" s="5">
        <v>17.5</v>
      </c>
      <c r="D4" s="5">
        <v>7</v>
      </c>
      <c r="E4" s="5">
        <v>4</v>
      </c>
      <c r="F4" s="5">
        <v>8</v>
      </c>
      <c r="G4" s="5">
        <v>8</v>
      </c>
      <c r="H4" s="5">
        <v>6</v>
      </c>
      <c r="I4" s="13">
        <f>SUM($C4:$H4)</f>
        <v>0</v>
      </c>
      <c r="J4" s="3">
        <f>$I4/46</f>
        <v>0</v>
      </c>
    </row>
    <row r="5" spans="1:10" ht="12.75">
      <c r="A5" s="6" t="s">
        <v>55</v>
      </c>
      <c r="B5" s="7">
        <v>170251</v>
      </c>
      <c r="C5" s="5">
        <v>16</v>
      </c>
      <c r="D5" s="5">
        <v>3</v>
      </c>
      <c r="E5" s="5">
        <v>0</v>
      </c>
      <c r="F5" s="5">
        <v>8</v>
      </c>
      <c r="G5" s="5">
        <v>8</v>
      </c>
      <c r="H5" s="5">
        <v>4</v>
      </c>
      <c r="I5" s="13">
        <f>SUM($C5:$H5)</f>
        <v>0</v>
      </c>
      <c r="J5" s="3">
        <f>$I5/46</f>
        <v>0</v>
      </c>
    </row>
    <row r="6" spans="1:10" ht="12.75">
      <c r="A6" s="6" t="s">
        <v>56</v>
      </c>
      <c r="B6" s="7">
        <v>163969</v>
      </c>
      <c r="C6" s="5">
        <v>19.5</v>
      </c>
      <c r="D6" s="5">
        <v>2</v>
      </c>
      <c r="E6" s="5">
        <v>1</v>
      </c>
      <c r="F6" s="5">
        <v>8</v>
      </c>
      <c r="G6" s="5">
        <v>8</v>
      </c>
      <c r="H6" s="5">
        <v>6</v>
      </c>
      <c r="I6" s="13">
        <f>SUM($C6:$H6)</f>
        <v>0</v>
      </c>
      <c r="J6" s="3">
        <f>$I6/46</f>
        <v>0</v>
      </c>
    </row>
    <row r="7" spans="1:10" ht="12.75">
      <c r="A7" s="6" t="s">
        <v>57</v>
      </c>
      <c r="B7" s="7"/>
      <c r="C7" s="5">
        <v>13.5</v>
      </c>
      <c r="D7" s="5">
        <v>3</v>
      </c>
      <c r="E7" s="5">
        <v>0</v>
      </c>
      <c r="F7" s="5">
        <v>0</v>
      </c>
      <c r="G7" s="5">
        <v>1</v>
      </c>
      <c r="H7" s="5">
        <v>4</v>
      </c>
      <c r="I7" s="13">
        <f>SUM($C7:$H7)</f>
        <v>0</v>
      </c>
      <c r="J7" s="3">
        <f>$I7/46</f>
        <v>0</v>
      </c>
    </row>
    <row r="8" spans="1:10" ht="12.75">
      <c r="A8" s="6" t="s">
        <v>58</v>
      </c>
      <c r="B8" s="7">
        <v>157553</v>
      </c>
      <c r="C8" s="5">
        <v>13</v>
      </c>
      <c r="D8" s="5">
        <v>4</v>
      </c>
      <c r="E8" s="5">
        <v>0</v>
      </c>
      <c r="F8" s="5">
        <v>3</v>
      </c>
      <c r="G8" s="5">
        <v>8</v>
      </c>
      <c r="H8" s="5">
        <v>2</v>
      </c>
      <c r="I8" s="13">
        <f>SUM($C8:$H8)</f>
        <v>0</v>
      </c>
      <c r="J8" s="3">
        <f>$I8/46</f>
        <v>0</v>
      </c>
    </row>
    <row r="9" spans="1:10" ht="12.75">
      <c r="A9" s="6" t="s">
        <v>59</v>
      </c>
      <c r="B9" s="7">
        <v>157426</v>
      </c>
      <c r="C9" s="5">
        <v>14.5</v>
      </c>
      <c r="D9" s="5">
        <v>4</v>
      </c>
      <c r="E9" s="5">
        <v>0</v>
      </c>
      <c r="F9" s="5">
        <v>6</v>
      </c>
      <c r="G9" s="5">
        <v>8</v>
      </c>
      <c r="H9" s="5">
        <v>2</v>
      </c>
      <c r="I9" s="13">
        <f>SUM($C9:$H9)</f>
        <v>0</v>
      </c>
      <c r="J9" s="3">
        <f>$I9/46</f>
        <v>0</v>
      </c>
    </row>
    <row r="10" spans="1:10" ht="12.75">
      <c r="A10" s="6" t="s">
        <v>60</v>
      </c>
      <c r="B10" s="7">
        <v>158008</v>
      </c>
      <c r="C10" s="5">
        <v>20</v>
      </c>
      <c r="D10" s="5">
        <v>3</v>
      </c>
      <c r="E10" s="5">
        <v>0</v>
      </c>
      <c r="F10" s="5">
        <v>6</v>
      </c>
      <c r="G10" s="5">
        <v>8</v>
      </c>
      <c r="H10" s="5">
        <v>0</v>
      </c>
      <c r="I10" s="13">
        <f>SUM($C10:$H10)</f>
        <v>0</v>
      </c>
      <c r="J10" s="3">
        <f>$I10/46</f>
        <v>0</v>
      </c>
    </row>
    <row r="11" spans="1:10" ht="12.75">
      <c r="A11" s="6" t="s">
        <v>61</v>
      </c>
      <c r="B11" s="7">
        <v>158358</v>
      </c>
      <c r="C11" s="5">
        <v>13</v>
      </c>
      <c r="D11" s="5">
        <v>4</v>
      </c>
      <c r="E11" s="5">
        <v>0</v>
      </c>
      <c r="F11" s="5">
        <v>5</v>
      </c>
      <c r="G11" s="5">
        <v>8</v>
      </c>
      <c r="H11" s="5">
        <v>4</v>
      </c>
      <c r="I11" s="13">
        <f>SUM($C11:$H11)</f>
        <v>0</v>
      </c>
      <c r="J11" s="3">
        <f>$I11/46</f>
        <v>0</v>
      </c>
    </row>
    <row r="12" spans="1:10" ht="12.75">
      <c r="A12" s="6" t="s">
        <v>62</v>
      </c>
      <c r="B12" s="7">
        <v>151231</v>
      </c>
      <c r="C12" s="5">
        <v>17.5</v>
      </c>
      <c r="D12" s="5">
        <v>4</v>
      </c>
      <c r="E12" s="5">
        <v>0</v>
      </c>
      <c r="F12" s="5">
        <v>8</v>
      </c>
      <c r="G12" s="5">
        <v>6</v>
      </c>
      <c r="H12" s="5">
        <v>0</v>
      </c>
      <c r="I12" s="13">
        <f>SUM($C12:$H12)</f>
        <v>0</v>
      </c>
      <c r="J12" s="3">
        <f>$I12/46</f>
        <v>0</v>
      </c>
    </row>
    <row r="13" spans="1:10" ht="12.75">
      <c r="A13" s="6" t="s">
        <v>63</v>
      </c>
      <c r="B13" s="7">
        <v>157496</v>
      </c>
      <c r="C13" s="5">
        <v>16</v>
      </c>
      <c r="D13" s="5">
        <v>0</v>
      </c>
      <c r="E13" s="5">
        <v>0</v>
      </c>
      <c r="F13" s="5">
        <v>8</v>
      </c>
      <c r="G13" s="5">
        <v>8</v>
      </c>
      <c r="H13" s="5">
        <v>7</v>
      </c>
      <c r="I13" s="13">
        <f>SUM($C13:$H13)</f>
        <v>0</v>
      </c>
      <c r="J13" s="3">
        <f>$I13/46</f>
        <v>0</v>
      </c>
    </row>
    <row r="14" spans="1:10" ht="12.75">
      <c r="A14" s="6" t="s">
        <v>64</v>
      </c>
      <c r="B14" s="7">
        <v>157510</v>
      </c>
      <c r="C14" s="5">
        <v>15</v>
      </c>
      <c r="D14" s="5">
        <v>8</v>
      </c>
      <c r="E14" s="5">
        <v>0</v>
      </c>
      <c r="F14" s="5">
        <v>5</v>
      </c>
      <c r="G14" s="5">
        <v>6</v>
      </c>
      <c r="H14" s="5">
        <v>4</v>
      </c>
      <c r="I14" s="13">
        <f>SUM($C14:$H14)</f>
        <v>0</v>
      </c>
      <c r="J14" s="3">
        <f>$I14/46</f>
        <v>0</v>
      </c>
    </row>
    <row r="15" spans="1:10" ht="12.75">
      <c r="A15" s="6" t="s">
        <v>65</v>
      </c>
      <c r="B15" s="7">
        <v>160052</v>
      </c>
      <c r="C15" s="5">
        <v>16.5</v>
      </c>
      <c r="D15" s="5">
        <v>8</v>
      </c>
      <c r="E15" s="5">
        <v>9</v>
      </c>
      <c r="F15" s="5">
        <v>5</v>
      </c>
      <c r="G15" s="5">
        <v>8</v>
      </c>
      <c r="H15" s="5">
        <v>8</v>
      </c>
      <c r="I15" s="13">
        <f>SUM($C15:$H15)</f>
        <v>0</v>
      </c>
      <c r="J15" s="3">
        <f>$I15/46</f>
        <v>0</v>
      </c>
    </row>
    <row r="16" spans="1:10" ht="12.75">
      <c r="A16" s="6" t="s">
        <v>66</v>
      </c>
      <c r="B16" s="7">
        <v>180740</v>
      </c>
      <c r="C16" s="5">
        <v>19.5</v>
      </c>
      <c r="D16" s="5">
        <v>2</v>
      </c>
      <c r="E16" s="5">
        <v>0</v>
      </c>
      <c r="F16" s="5">
        <v>3</v>
      </c>
      <c r="G16" s="5">
        <v>6</v>
      </c>
      <c r="H16" s="5">
        <v>5</v>
      </c>
      <c r="I16" s="13">
        <f>SUM($C16:$H16)</f>
        <v>0</v>
      </c>
      <c r="J16" s="3">
        <f>$I16/46</f>
        <v>0</v>
      </c>
    </row>
    <row r="17" spans="1:10" ht="12.75">
      <c r="A17" s="6" t="s">
        <v>67</v>
      </c>
      <c r="B17" s="7"/>
      <c r="C17" s="5">
        <v>17.5</v>
      </c>
      <c r="D17" s="5">
        <v>6</v>
      </c>
      <c r="E17" s="5">
        <v>0</v>
      </c>
      <c r="F17" s="5">
        <v>6</v>
      </c>
      <c r="G17" s="5">
        <v>8</v>
      </c>
      <c r="H17" s="5">
        <v>4</v>
      </c>
      <c r="I17" s="13">
        <f>SUM($C17:$H17)</f>
        <v>0</v>
      </c>
      <c r="J17" s="3">
        <f>$I17/46</f>
        <v>0</v>
      </c>
    </row>
    <row r="18" spans="1:10" ht="12.75">
      <c r="A18" s="6" t="s">
        <v>68</v>
      </c>
      <c r="B18" s="7">
        <v>143363</v>
      </c>
      <c r="C18" s="5">
        <v>16.5</v>
      </c>
      <c r="D18" s="5">
        <v>7</v>
      </c>
      <c r="E18" s="5">
        <v>3</v>
      </c>
      <c r="F18" s="5">
        <v>5</v>
      </c>
      <c r="G18" s="5">
        <v>8</v>
      </c>
      <c r="H18" s="5">
        <v>3</v>
      </c>
      <c r="I18" s="13">
        <f>SUM($C18:$H18)</f>
        <v>0</v>
      </c>
      <c r="J18" s="3">
        <f>$I18/46</f>
        <v>0</v>
      </c>
    </row>
    <row r="19" spans="1:10" ht="12.75">
      <c r="A19" s="6" t="s">
        <v>69</v>
      </c>
      <c r="B19" s="7"/>
      <c r="C19" s="5">
        <v>14.5</v>
      </c>
      <c r="D19" s="5">
        <v>2</v>
      </c>
      <c r="E19" s="5">
        <v>0</v>
      </c>
      <c r="F19" s="5">
        <v>3</v>
      </c>
      <c r="G19" s="5">
        <v>1</v>
      </c>
      <c r="H19" s="5">
        <v>1</v>
      </c>
      <c r="I19" s="13">
        <f>SUM($C19:$H19)</f>
        <v>0</v>
      </c>
      <c r="J19" s="3">
        <f>$I19/46</f>
        <v>0</v>
      </c>
    </row>
    <row r="20" spans="1:10" ht="12.75">
      <c r="A20" s="6" t="s">
        <v>70</v>
      </c>
      <c r="B20" s="7">
        <v>157756</v>
      </c>
      <c r="C20" s="5">
        <v>20</v>
      </c>
      <c r="D20" s="5">
        <v>8</v>
      </c>
      <c r="E20" s="5">
        <v>12</v>
      </c>
      <c r="F20" s="5">
        <v>5</v>
      </c>
      <c r="G20" s="5">
        <v>8</v>
      </c>
      <c r="H20" s="5">
        <v>3</v>
      </c>
      <c r="I20" s="13">
        <f>SUM($C20:$H20)</f>
        <v>0</v>
      </c>
      <c r="J20" s="3">
        <f>$I20/46</f>
        <v>0</v>
      </c>
    </row>
    <row r="21" spans="1:10" ht="12.75">
      <c r="A21" s="6" t="s">
        <v>71</v>
      </c>
      <c r="B21" s="7">
        <v>157845</v>
      </c>
      <c r="C21" s="5">
        <v>20</v>
      </c>
      <c r="D21" s="5">
        <v>5</v>
      </c>
      <c r="E21" s="5">
        <v>0</v>
      </c>
      <c r="F21" s="5">
        <v>8</v>
      </c>
      <c r="G21" s="5">
        <v>8</v>
      </c>
      <c r="H21" s="5">
        <v>7</v>
      </c>
      <c r="I21" s="13">
        <f>SUM($C21:$H21)</f>
        <v>0</v>
      </c>
      <c r="J21" s="3">
        <f>$I21/46</f>
        <v>0</v>
      </c>
    </row>
    <row r="22" spans="1:10" ht="12.75">
      <c r="A22" s="11"/>
      <c r="B22" s="11"/>
      <c r="C22" s="5"/>
      <c r="D22" s="5"/>
      <c r="E22" s="5"/>
      <c r="F22" s="5"/>
      <c r="G22" s="5"/>
      <c r="H22" s="5"/>
      <c r="I22" s="5" t="s">
        <v>72</v>
      </c>
      <c r="J22" s="3" t="s">
        <v>73</v>
      </c>
    </row>
    <row r="23" spans="1:10" ht="12.75">
      <c r="A23" s="11" t="s">
        <v>74</v>
      </c>
      <c r="B23" s="11"/>
      <c r="C23" s="5"/>
      <c r="D23" s="5"/>
      <c r="E23" s="5"/>
      <c r="F23" s="5"/>
      <c r="G23" s="5"/>
      <c r="H23" s="5"/>
      <c r="I23" s="5" t="s">
        <v>75</v>
      </c>
      <c r="J23" s="3" t="s">
        <v>76</v>
      </c>
    </row>
    <row r="24" spans="1:10" ht="12.75">
      <c r="A24" s="6" t="s">
        <v>77</v>
      </c>
      <c r="B24" s="7">
        <v>157497</v>
      </c>
      <c r="C24" s="5">
        <v>13</v>
      </c>
      <c r="D24" s="5">
        <v>6</v>
      </c>
      <c r="E24" s="5">
        <v>0</v>
      </c>
      <c r="F24" s="5">
        <v>5</v>
      </c>
      <c r="G24" s="5">
        <v>8</v>
      </c>
      <c r="H24" s="5">
        <v>0</v>
      </c>
      <c r="I24" s="13">
        <f>SUM($C24:$H24)</f>
        <v>0</v>
      </c>
      <c r="J24" s="3">
        <f>$I24/46</f>
        <v>0</v>
      </c>
    </row>
    <row r="25" spans="1:10" ht="12.75">
      <c r="A25" s="6" t="s">
        <v>78</v>
      </c>
      <c r="B25" s="7">
        <v>157881</v>
      </c>
      <c r="C25" s="5">
        <v>19</v>
      </c>
      <c r="D25" s="5">
        <v>4</v>
      </c>
      <c r="E25" s="5">
        <v>0</v>
      </c>
      <c r="F25" s="5">
        <v>6</v>
      </c>
      <c r="G25" s="5">
        <v>1</v>
      </c>
      <c r="H25" s="5">
        <v>1</v>
      </c>
      <c r="I25" s="13">
        <f>SUM($C25:$H25)</f>
        <v>0</v>
      </c>
      <c r="J25" s="3">
        <f>$I25/46</f>
        <v>0</v>
      </c>
    </row>
    <row r="26" spans="1:10" ht="12.75">
      <c r="A26" s="6" t="s">
        <v>79</v>
      </c>
      <c r="B26" s="7">
        <v>148816</v>
      </c>
      <c r="C26" s="5">
        <v>7.5</v>
      </c>
      <c r="D26" s="5">
        <v>7</v>
      </c>
      <c r="E26" s="5">
        <v>0</v>
      </c>
      <c r="F26" s="5">
        <v>5</v>
      </c>
      <c r="G26" s="5">
        <v>8</v>
      </c>
      <c r="H26" s="5">
        <v>4</v>
      </c>
      <c r="I26" s="13">
        <f>SUM($C26:$H26)</f>
        <v>0</v>
      </c>
      <c r="J26" s="3">
        <f>$I26/46</f>
        <v>0</v>
      </c>
    </row>
    <row r="27" spans="1:10" ht="12.75">
      <c r="A27" s="6" t="s">
        <v>80</v>
      </c>
      <c r="B27" s="7">
        <v>140106</v>
      </c>
      <c r="C27" s="5">
        <v>12</v>
      </c>
      <c r="D27" s="5">
        <v>4</v>
      </c>
      <c r="E27" s="5">
        <v>2</v>
      </c>
      <c r="F27" s="5">
        <v>6</v>
      </c>
      <c r="G27" s="5">
        <v>8</v>
      </c>
      <c r="H27" s="5">
        <v>4</v>
      </c>
      <c r="I27" s="13">
        <f>SUM($C27:$H27)</f>
        <v>0</v>
      </c>
      <c r="J27" s="3">
        <f>$I27/46</f>
        <v>0</v>
      </c>
    </row>
    <row r="28" spans="1:10" ht="12.75">
      <c r="A28" s="6" t="s">
        <v>81</v>
      </c>
      <c r="B28" s="7"/>
      <c r="C28" s="5"/>
      <c r="D28" s="5"/>
      <c r="E28" s="5"/>
      <c r="F28" s="5"/>
      <c r="G28" s="5"/>
      <c r="H28" s="5"/>
      <c r="I28" s="5" t="s">
        <v>82</v>
      </c>
      <c r="J28" s="3">
        <f>$I28/46</f>
        <v>0</v>
      </c>
    </row>
    <row r="29" spans="1:10" ht="12.75">
      <c r="A29" s="6" t="s">
        <v>83</v>
      </c>
      <c r="B29" s="7">
        <v>151670</v>
      </c>
      <c r="C29" s="5">
        <v>10</v>
      </c>
      <c r="D29" s="5">
        <v>0</v>
      </c>
      <c r="E29" s="5">
        <v>0</v>
      </c>
      <c r="F29" s="5">
        <v>8</v>
      </c>
      <c r="G29" s="5">
        <v>8</v>
      </c>
      <c r="H29" s="5">
        <v>4</v>
      </c>
      <c r="I29" s="13">
        <f>SUM($C29:$H29)</f>
        <v>0</v>
      </c>
      <c r="J29" s="3">
        <f>$I29/46</f>
        <v>0</v>
      </c>
    </row>
    <row r="30" spans="1:10" ht="12.75">
      <c r="A30" s="6" t="s">
        <v>84</v>
      </c>
      <c r="B30" s="7"/>
      <c r="C30" s="5">
        <v>13</v>
      </c>
      <c r="D30" s="5">
        <v>0</v>
      </c>
      <c r="E30" s="5">
        <v>0</v>
      </c>
      <c r="F30" s="5">
        <v>1</v>
      </c>
      <c r="G30" s="5">
        <v>0</v>
      </c>
      <c r="H30" s="5">
        <v>0</v>
      </c>
      <c r="I30" s="13">
        <f>SUM($C30:$H30)</f>
        <v>0</v>
      </c>
      <c r="J30" s="3">
        <f>$I30/46</f>
        <v>0</v>
      </c>
    </row>
    <row r="31" spans="1:10" ht="12.75">
      <c r="A31" s="6" t="s">
        <v>85</v>
      </c>
      <c r="B31" s="7">
        <v>157535</v>
      </c>
      <c r="C31" s="5">
        <v>19</v>
      </c>
      <c r="D31" s="5">
        <v>0</v>
      </c>
      <c r="E31" s="5">
        <v>0</v>
      </c>
      <c r="F31" s="5">
        <v>8</v>
      </c>
      <c r="G31" s="5">
        <v>8</v>
      </c>
      <c r="H31" s="5">
        <v>4</v>
      </c>
      <c r="I31" s="13">
        <f>SUM($C31:$H31)</f>
        <v>0</v>
      </c>
      <c r="J31" s="3">
        <f>$I31/46</f>
        <v>0</v>
      </c>
    </row>
    <row r="32" spans="1:10" ht="12.75">
      <c r="A32" s="6" t="s">
        <v>86</v>
      </c>
      <c r="B32" s="7">
        <v>151506</v>
      </c>
      <c r="C32" s="5">
        <v>17</v>
      </c>
      <c r="D32" s="5">
        <v>8</v>
      </c>
      <c r="E32" s="5">
        <v>0</v>
      </c>
      <c r="F32" s="5">
        <v>3</v>
      </c>
      <c r="G32" s="5">
        <v>0</v>
      </c>
      <c r="H32" s="5">
        <v>4</v>
      </c>
      <c r="I32" s="13">
        <f>SUM($C32:$H32)</f>
        <v>0</v>
      </c>
      <c r="J32" s="3">
        <f>$I32/46</f>
        <v>0</v>
      </c>
    </row>
    <row r="33" spans="1:10" ht="12.75">
      <c r="A33" s="6" t="s">
        <v>87</v>
      </c>
      <c r="B33" s="7">
        <v>151767</v>
      </c>
      <c r="C33" s="5">
        <v>9.5</v>
      </c>
      <c r="D33" s="5">
        <v>0</v>
      </c>
      <c r="E33" s="5">
        <v>0</v>
      </c>
      <c r="F33" s="5">
        <v>5</v>
      </c>
      <c r="G33" s="5">
        <v>1</v>
      </c>
      <c r="H33" s="5">
        <v>0</v>
      </c>
      <c r="I33" s="13">
        <f>SUM($C33:$H33)</f>
        <v>0</v>
      </c>
      <c r="J33" s="3">
        <f>$I33/46</f>
        <v>0</v>
      </c>
    </row>
    <row r="34" spans="1:10" ht="12.75">
      <c r="A34" s="6" t="s">
        <v>88</v>
      </c>
      <c r="B34" s="7"/>
      <c r="C34" s="5">
        <v>5.5</v>
      </c>
      <c r="D34" s="5">
        <v>0</v>
      </c>
      <c r="E34" s="5">
        <v>0</v>
      </c>
      <c r="F34" s="5">
        <v>0</v>
      </c>
      <c r="G34" s="5">
        <v>8</v>
      </c>
      <c r="H34" s="5">
        <v>0</v>
      </c>
      <c r="I34" s="13">
        <f>SUM($C34:$H34)</f>
        <v>0</v>
      </c>
      <c r="J34" s="3">
        <f>$I34/46</f>
        <v>0</v>
      </c>
    </row>
    <row r="35" spans="1:10" ht="12.75">
      <c r="A35" s="6" t="s">
        <v>89</v>
      </c>
      <c r="B35" s="7">
        <v>151445</v>
      </c>
      <c r="C35" s="5">
        <v>20.5</v>
      </c>
      <c r="D35" s="5">
        <v>4</v>
      </c>
      <c r="E35" s="5">
        <v>1</v>
      </c>
      <c r="F35" s="5">
        <v>8</v>
      </c>
      <c r="G35" s="5">
        <v>1</v>
      </c>
      <c r="H35" s="5">
        <v>6</v>
      </c>
      <c r="I35" s="13">
        <f>SUM($C35:$H35)</f>
        <v>0</v>
      </c>
      <c r="J35" s="3">
        <f>$I35/46</f>
        <v>0</v>
      </c>
    </row>
    <row r="36" spans="1:10" ht="12.75">
      <c r="A36" s="6" t="s">
        <v>90</v>
      </c>
      <c r="B36" s="7">
        <v>151979</v>
      </c>
      <c r="C36" s="5">
        <v>18</v>
      </c>
      <c r="D36" s="5">
        <v>4</v>
      </c>
      <c r="E36" s="5">
        <v>0</v>
      </c>
      <c r="F36" s="5">
        <v>0</v>
      </c>
      <c r="G36" s="5">
        <v>8</v>
      </c>
      <c r="H36" s="5">
        <v>0</v>
      </c>
      <c r="I36" s="13">
        <f>SUM($C36:$H36)</f>
        <v>0</v>
      </c>
      <c r="J36" s="3">
        <f>$I36/46</f>
        <v>0</v>
      </c>
    </row>
    <row r="37" spans="1:10" ht="12.75">
      <c r="A37" s="6" t="s">
        <v>91</v>
      </c>
      <c r="B37" s="7"/>
      <c r="C37" s="5">
        <v>10.5</v>
      </c>
      <c r="D37" s="5">
        <v>0</v>
      </c>
      <c r="E37" s="5">
        <v>0</v>
      </c>
      <c r="F37" s="5">
        <v>6</v>
      </c>
      <c r="G37" s="5">
        <v>4</v>
      </c>
      <c r="H37" s="5">
        <v>4</v>
      </c>
      <c r="I37" s="13">
        <f>SUM($C37:$H37)</f>
        <v>0</v>
      </c>
      <c r="J37" s="3">
        <f>$I37/46</f>
        <v>0</v>
      </c>
    </row>
    <row r="38" spans="1:10" ht="12.75">
      <c r="A38" s="6" t="s">
        <v>92</v>
      </c>
      <c r="B38" s="7">
        <v>148749</v>
      </c>
      <c r="C38" s="5"/>
      <c r="D38" s="5"/>
      <c r="E38" s="5"/>
      <c r="F38" s="5"/>
      <c r="G38" s="5"/>
      <c r="H38" s="5"/>
      <c r="I38" s="5" t="s">
        <v>93</v>
      </c>
      <c r="J38" s="3" t="s">
        <v>94</v>
      </c>
    </row>
    <row r="39" spans="1:10" ht="12.75">
      <c r="A39" s="11"/>
      <c r="B39" s="11"/>
      <c r="C39" s="11"/>
      <c r="D39" s="11"/>
      <c r="E39" s="11"/>
      <c r="F39" s="11"/>
      <c r="G39" s="11"/>
      <c r="H39" s="11"/>
      <c r="I39" s="11"/>
      <c r="J39" s="3" t="s">
        <v>95</v>
      </c>
    </row>
    <row r="40" spans="1:10" ht="12.75">
      <c r="A40" s="11" t="s">
        <v>96</v>
      </c>
      <c r="B40" s="5"/>
      <c r="C40" s="5"/>
      <c r="D40" s="5"/>
      <c r="E40" s="5"/>
      <c r="F40" s="5"/>
      <c r="G40" s="5"/>
      <c r="H40" s="5"/>
      <c r="I40" s="5" t="s">
        <v>97</v>
      </c>
      <c r="J40" s="3" t="s">
        <v>98</v>
      </c>
    </row>
    <row r="41" spans="1:10" ht="12.75">
      <c r="A41" s="6" t="s">
        <v>99</v>
      </c>
      <c r="B41" s="7">
        <v>144051</v>
      </c>
      <c r="C41" s="5">
        <v>19</v>
      </c>
      <c r="D41" s="5">
        <v>4</v>
      </c>
      <c r="E41" s="5">
        <v>0</v>
      </c>
      <c r="F41" s="5">
        <v>6</v>
      </c>
      <c r="G41" s="5">
        <v>6</v>
      </c>
      <c r="H41" s="5">
        <v>5</v>
      </c>
      <c r="I41" s="13">
        <f>SUM($C41:$H41)</f>
        <v>0</v>
      </c>
      <c r="J41" s="3">
        <f>$I41/46</f>
        <v>0</v>
      </c>
    </row>
    <row r="42" spans="1:10" ht="12.75">
      <c r="A42" s="6" t="s">
        <v>100</v>
      </c>
      <c r="B42" s="7">
        <v>133422</v>
      </c>
      <c r="C42" s="5">
        <v>13.5</v>
      </c>
      <c r="D42" s="5">
        <v>0</v>
      </c>
      <c r="E42" s="5">
        <v>0</v>
      </c>
      <c r="F42" s="5">
        <v>8</v>
      </c>
      <c r="G42" s="5">
        <v>8</v>
      </c>
      <c r="H42" s="5">
        <v>4</v>
      </c>
      <c r="I42" s="13">
        <f>SUM($C42:$H42)</f>
        <v>0</v>
      </c>
      <c r="J42" s="3">
        <f>$I42/46</f>
        <v>0</v>
      </c>
    </row>
    <row r="43" spans="1:10" ht="12.75">
      <c r="A43" s="6" t="s">
        <v>101</v>
      </c>
      <c r="B43" s="7">
        <v>147983</v>
      </c>
      <c r="C43" s="5">
        <v>12</v>
      </c>
      <c r="D43" s="5">
        <v>0</v>
      </c>
      <c r="E43" s="5">
        <v>0</v>
      </c>
      <c r="F43" s="5">
        <v>6</v>
      </c>
      <c r="G43" s="5">
        <v>8</v>
      </c>
      <c r="H43" s="5">
        <v>4</v>
      </c>
      <c r="I43" s="13">
        <f>SUM($C43:$H43)</f>
        <v>0</v>
      </c>
      <c r="J43" s="3">
        <f>$I43/46</f>
        <v>0</v>
      </c>
    </row>
    <row r="44" spans="1:10" ht="12.75">
      <c r="A44" s="6" t="s">
        <v>102</v>
      </c>
      <c r="B44" s="7">
        <v>157927</v>
      </c>
      <c r="C44" s="5">
        <v>11.5</v>
      </c>
      <c r="D44" s="5">
        <v>4</v>
      </c>
      <c r="E44" s="5">
        <v>0</v>
      </c>
      <c r="F44" s="5">
        <v>5</v>
      </c>
      <c r="G44" s="5">
        <v>8</v>
      </c>
      <c r="H44" s="5">
        <v>5</v>
      </c>
      <c r="I44" s="13">
        <f>SUM($C44:$H44)</f>
        <v>0</v>
      </c>
      <c r="J44" s="3">
        <f>$I44/46</f>
        <v>0</v>
      </c>
    </row>
    <row r="45" spans="1:10" ht="12.75">
      <c r="A45" s="6" t="s">
        <v>103</v>
      </c>
      <c r="B45" s="7">
        <v>147869</v>
      </c>
      <c r="C45" s="5">
        <v>9.5</v>
      </c>
      <c r="D45" s="5">
        <v>0</v>
      </c>
      <c r="E45" s="5">
        <v>0</v>
      </c>
      <c r="F45" s="5">
        <v>2</v>
      </c>
      <c r="G45" s="5">
        <v>8</v>
      </c>
      <c r="H45" s="5">
        <v>2</v>
      </c>
      <c r="I45" s="13">
        <f>SUM($C45:$H45)</f>
        <v>0</v>
      </c>
      <c r="J45" s="3">
        <f>$I45/46</f>
        <v>0</v>
      </c>
    </row>
    <row r="46" spans="1:10" ht="12.75">
      <c r="A46" s="5"/>
      <c r="B46" s="5"/>
      <c r="C46" s="5"/>
      <c r="D46" s="5"/>
      <c r="E46" s="5"/>
      <c r="F46" s="5"/>
      <c r="G46" s="5"/>
      <c r="H46" s="5"/>
      <c r="I46" s="5" t="s">
        <v>104</v>
      </c>
      <c r="J46" s="5"/>
    </row>
    <row r="47" spans="1:10" ht="12.75">
      <c r="A47" s="14" t="s">
        <v>105</v>
      </c>
      <c r="B47" s="14"/>
      <c r="C47" s="14">
        <v>22</v>
      </c>
      <c r="D47" s="14">
        <v>8</v>
      </c>
      <c r="E47" s="14">
        <v>12</v>
      </c>
      <c r="F47" s="14">
        <v>8</v>
      </c>
      <c r="G47" s="14">
        <v>8</v>
      </c>
      <c r="H47" s="14">
        <v>8</v>
      </c>
      <c r="I47" s="15">
        <f>SUM($C47:$H47)</f>
        <v>0</v>
      </c>
      <c r="J47" s="5"/>
    </row>
    <row r="48" spans="1:10" ht="12.75">
      <c r="A48" s="14"/>
      <c r="B48" s="14"/>
      <c r="C48" s="14"/>
      <c r="D48" s="14"/>
      <c r="E48" s="14"/>
      <c r="F48" s="14"/>
      <c r="G48" s="14"/>
      <c r="H48" s="14"/>
      <c r="I48" s="14"/>
      <c r="J48" s="5"/>
    </row>
    <row r="49" spans="1:10" ht="12.75">
      <c r="A49" s="14" t="s">
        <v>106</v>
      </c>
      <c r="B49" s="14"/>
      <c r="C49" s="15">
        <f>SUM(C3:C45)/37</f>
        <v>0</v>
      </c>
      <c r="D49" s="15">
        <f>SUM(D3:D45)/37</f>
        <v>0</v>
      </c>
      <c r="E49" s="15">
        <f>SUM(E3:E45)/37</f>
        <v>0</v>
      </c>
      <c r="F49" s="15">
        <f>SUM(F3:F45)/37</f>
        <v>0</v>
      </c>
      <c r="G49" s="15">
        <f>SUM(G3:G45)/37</f>
        <v>0</v>
      </c>
      <c r="H49" s="15">
        <f>SUM(H3:H45)/37</f>
        <v>0</v>
      </c>
      <c r="I49" s="15">
        <f>SUM(I3:I45)/37</f>
        <v>0</v>
      </c>
      <c r="J49" s="5"/>
    </row>
  </sheetData>
  <printOptions gridLines="1"/>
  <pageMargins left="0.75" right="0.75" top="1" bottom="1" header="0.511811023" footer="0.51181102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9"/>
  <sheetViews>
    <sheetView workbookViewId="0" topLeftCell="A1">
      <selection activeCell="A1" sqref="A1"/>
    </sheetView>
  </sheetViews>
  <sheetFormatPr defaultColWidth="11.421875" defaultRowHeight="12.75"/>
  <cols>
    <col min="1" max="1" width="17.8515625" style="0" customWidth="1"/>
    <col min="2" max="2" width="11.421875" style="0" customWidth="1"/>
    <col min="3" max="3" width="8.421875" style="0" customWidth="1"/>
    <col min="4" max="4" width="5.28125" style="0" customWidth="1"/>
    <col min="5" max="5" width="5.00390625" style="0" customWidth="1"/>
    <col min="6" max="6" width="5.140625" style="0" customWidth="1"/>
    <col min="7" max="7" width="5.28125" style="0" customWidth="1"/>
    <col min="8" max="8" width="4.57421875" style="0" customWidth="1"/>
    <col min="9" max="9" width="6.28125" style="0" customWidth="1"/>
    <col min="10" max="10" width="8.421875" style="0" customWidth="1"/>
    <col min="11" max="11" width="6.57421875" style="0" customWidth="1"/>
    <col min="12" max="12" width="8.140625" style="0" customWidth="1"/>
  </cols>
  <sheetData>
    <row r="1" spans="1:12" ht="12.75">
      <c r="A1" s="1" t="s">
        <v>107</v>
      </c>
      <c r="B1" s="1" t="s">
        <v>108</v>
      </c>
      <c r="C1" s="5" t="s">
        <v>109</v>
      </c>
      <c r="D1" s="5">
        <v>1</v>
      </c>
      <c r="E1" s="5">
        <v>2</v>
      </c>
      <c r="F1" s="5">
        <v>3</v>
      </c>
      <c r="G1" s="5">
        <v>4</v>
      </c>
      <c r="H1" s="5">
        <v>5</v>
      </c>
      <c r="I1" s="5" t="s">
        <v>110</v>
      </c>
      <c r="J1" s="3" t="s">
        <v>111</v>
      </c>
      <c r="K1" s="5" t="s">
        <v>112</v>
      </c>
      <c r="L1" s="5" t="s">
        <v>113</v>
      </c>
    </row>
    <row r="2" spans="1:12" ht="12.75">
      <c r="A2" s="5" t="s">
        <v>114</v>
      </c>
      <c r="B2" s="5"/>
      <c r="C2" s="5"/>
      <c r="D2" s="5"/>
      <c r="E2" s="5"/>
      <c r="F2" s="5"/>
      <c r="G2" s="5"/>
      <c r="H2" s="5"/>
      <c r="I2" s="5"/>
      <c r="J2" s="3"/>
      <c r="K2" s="5"/>
      <c r="L2" s="5"/>
    </row>
    <row r="3" spans="1:12" ht="12.75">
      <c r="A3" s="6" t="s">
        <v>115</v>
      </c>
      <c r="B3" s="7">
        <v>157957</v>
      </c>
      <c r="C3" s="5">
        <v>17</v>
      </c>
      <c r="D3" s="5">
        <v>0</v>
      </c>
      <c r="E3" s="5">
        <v>7</v>
      </c>
      <c r="F3" s="5">
        <v>4</v>
      </c>
      <c r="G3" s="5">
        <v>2</v>
      </c>
      <c r="H3" s="5">
        <v>7</v>
      </c>
      <c r="I3" s="13">
        <f>SUM($C3:$H3)</f>
        <v>0</v>
      </c>
      <c r="J3" s="3">
        <f>$I3/46</f>
        <v>0</v>
      </c>
      <c r="K3" s="3">
        <v>0.6304347826086957</v>
      </c>
      <c r="L3" s="3">
        <f>($K3+$J3)/2</f>
        <v>0</v>
      </c>
    </row>
    <row r="4" spans="1:12" ht="12.75">
      <c r="A4" s="6" t="s">
        <v>116</v>
      </c>
      <c r="B4" s="7">
        <v>151458</v>
      </c>
      <c r="C4" s="5">
        <v>18</v>
      </c>
      <c r="D4" s="5">
        <v>0</v>
      </c>
      <c r="E4" s="5">
        <v>4</v>
      </c>
      <c r="F4" s="5">
        <v>4</v>
      </c>
      <c r="G4" s="5">
        <v>10</v>
      </c>
      <c r="H4" s="5">
        <v>7</v>
      </c>
      <c r="I4" s="13">
        <f>SUM($C4:$H4)</f>
        <v>0</v>
      </c>
      <c r="J4" s="3">
        <f>$I4/46</f>
        <v>0</v>
      </c>
      <c r="K4" s="3">
        <v>1.0978260869565217</v>
      </c>
      <c r="L4" s="3">
        <f>($K4+$J4)/2</f>
        <v>0</v>
      </c>
    </row>
    <row r="5" spans="1:12" ht="12.75">
      <c r="A5" s="6" t="s">
        <v>117</v>
      </c>
      <c r="B5" s="7">
        <v>170251</v>
      </c>
      <c r="C5" s="5">
        <v>9</v>
      </c>
      <c r="D5" s="5">
        <v>0</v>
      </c>
      <c r="E5" s="5">
        <v>0</v>
      </c>
      <c r="F5" s="5">
        <v>4</v>
      </c>
      <c r="G5" s="5">
        <v>2</v>
      </c>
      <c r="H5" s="5">
        <v>5</v>
      </c>
      <c r="I5" s="13">
        <f>SUM($C5:$H5)</f>
        <v>0</v>
      </c>
      <c r="J5" s="3">
        <f>$I5/46</f>
        <v>0</v>
      </c>
      <c r="K5" s="3">
        <v>0.8478260869565217</v>
      </c>
      <c r="L5" s="3">
        <f>($K5+$J5)/2</f>
        <v>0</v>
      </c>
    </row>
    <row r="6" spans="1:12" ht="12.75">
      <c r="A6" s="6" t="s">
        <v>118</v>
      </c>
      <c r="B6" s="7">
        <v>163969</v>
      </c>
      <c r="C6" s="5">
        <v>19</v>
      </c>
      <c r="D6" s="5">
        <v>0</v>
      </c>
      <c r="E6" s="5">
        <v>5</v>
      </c>
      <c r="F6" s="5">
        <v>4</v>
      </c>
      <c r="G6" s="5">
        <v>10</v>
      </c>
      <c r="H6" s="5">
        <v>5</v>
      </c>
      <c r="I6" s="13">
        <f>SUM($C6:$H6)</f>
        <v>0</v>
      </c>
      <c r="J6" s="3">
        <f>$I6/46</f>
        <v>0</v>
      </c>
      <c r="K6" s="3">
        <v>0.967391304347826</v>
      </c>
      <c r="L6" s="3">
        <f>($K6+$J6)/2</f>
        <v>0</v>
      </c>
    </row>
    <row r="7" spans="1:12" ht="12.75">
      <c r="A7" s="6" t="s">
        <v>119</v>
      </c>
      <c r="B7" s="7">
        <v>157373</v>
      </c>
      <c r="C7" s="5">
        <v>13</v>
      </c>
      <c r="D7" s="5">
        <v>0</v>
      </c>
      <c r="E7" s="5">
        <v>5</v>
      </c>
      <c r="F7" s="5">
        <v>2</v>
      </c>
      <c r="G7" s="5">
        <v>3</v>
      </c>
      <c r="H7" s="5">
        <v>7</v>
      </c>
      <c r="I7" s="13">
        <f>SUM($C7:$H7)</f>
        <v>0</v>
      </c>
      <c r="J7" s="3">
        <f>$I7/46</f>
        <v>0</v>
      </c>
      <c r="K7" s="3">
        <v>0.4673913043478261</v>
      </c>
      <c r="L7" s="3">
        <f>($K7+$J7)/2</f>
        <v>0</v>
      </c>
    </row>
    <row r="8" spans="1:12" ht="12.75">
      <c r="A8" s="6" t="s">
        <v>120</v>
      </c>
      <c r="B8" s="7">
        <v>157553</v>
      </c>
      <c r="C8" s="5">
        <v>15.5</v>
      </c>
      <c r="D8" s="5">
        <v>1</v>
      </c>
      <c r="E8" s="5">
        <v>2.5</v>
      </c>
      <c r="F8" s="5">
        <v>4</v>
      </c>
      <c r="G8" s="5">
        <v>3</v>
      </c>
      <c r="H8" s="5">
        <v>0</v>
      </c>
      <c r="I8" s="13">
        <f>SUM($C8:$H8)</f>
        <v>0</v>
      </c>
      <c r="J8" s="3">
        <f>$I8/46</f>
        <v>0</v>
      </c>
      <c r="K8" s="3">
        <v>0.6521739130434783</v>
      </c>
      <c r="L8" s="3">
        <f>($K8+$J8)/2</f>
        <v>0</v>
      </c>
    </row>
    <row r="9" spans="1:12" ht="12.75">
      <c r="A9" s="6" t="s">
        <v>121</v>
      </c>
      <c r="B9" s="7">
        <v>157426</v>
      </c>
      <c r="C9" s="5">
        <v>17.5</v>
      </c>
      <c r="D9" s="5">
        <v>0</v>
      </c>
      <c r="E9" s="5">
        <v>6</v>
      </c>
      <c r="F9" s="5">
        <v>4</v>
      </c>
      <c r="G9" s="5">
        <v>2</v>
      </c>
      <c r="H9" s="5">
        <v>6</v>
      </c>
      <c r="I9" s="13">
        <f>SUM($C9:$H9)</f>
        <v>0</v>
      </c>
      <c r="J9" s="3">
        <f>$I9/46</f>
        <v>0</v>
      </c>
      <c r="K9" s="3">
        <v>0.75</v>
      </c>
      <c r="L9" s="3">
        <f>($K9+$J9)/2</f>
        <v>0</v>
      </c>
    </row>
    <row r="10" spans="1:12" ht="12.75">
      <c r="A10" s="6" t="s">
        <v>122</v>
      </c>
      <c r="B10" s="7">
        <v>158008</v>
      </c>
      <c r="C10" s="5">
        <v>21.5</v>
      </c>
      <c r="D10" s="5">
        <v>1</v>
      </c>
      <c r="E10" s="5">
        <v>2</v>
      </c>
      <c r="F10" s="5">
        <v>4</v>
      </c>
      <c r="G10" s="5">
        <v>10</v>
      </c>
      <c r="H10" s="5">
        <v>8</v>
      </c>
      <c r="I10" s="13">
        <f>SUM($C10:$H10)</f>
        <v>0</v>
      </c>
      <c r="J10" s="3">
        <f>$I10/46</f>
        <v>0</v>
      </c>
      <c r="K10" s="3">
        <v>0.8043478260869565</v>
      </c>
      <c r="L10" s="3">
        <f>($K10+$J10)/2</f>
        <v>0</v>
      </c>
    </row>
    <row r="11" spans="1:12" ht="12.75">
      <c r="A11" s="6" t="s">
        <v>123</v>
      </c>
      <c r="B11" s="7">
        <v>158358</v>
      </c>
      <c r="C11" s="5">
        <v>19.5</v>
      </c>
      <c r="D11" s="5">
        <v>2</v>
      </c>
      <c r="E11" s="5">
        <v>2</v>
      </c>
      <c r="F11" s="5">
        <v>4</v>
      </c>
      <c r="G11" s="5">
        <v>3</v>
      </c>
      <c r="H11" s="5">
        <v>8</v>
      </c>
      <c r="I11" s="13">
        <f>SUM($C11:$H11)</f>
        <v>0</v>
      </c>
      <c r="J11" s="3">
        <f>$I11/46</f>
        <v>0</v>
      </c>
      <c r="K11" s="3">
        <v>0.7391304347826086</v>
      </c>
      <c r="L11" s="3">
        <f>($K11+$J11)/2</f>
        <v>0</v>
      </c>
    </row>
    <row r="12" spans="1:12" ht="12.75">
      <c r="A12" s="6" t="s">
        <v>124</v>
      </c>
      <c r="B12" s="7">
        <v>151231</v>
      </c>
      <c r="C12" s="5">
        <v>19</v>
      </c>
      <c r="D12" s="5">
        <v>0</v>
      </c>
      <c r="E12" s="5">
        <v>0</v>
      </c>
      <c r="F12" s="5">
        <v>4</v>
      </c>
      <c r="G12" s="5">
        <v>10</v>
      </c>
      <c r="H12" s="5">
        <v>5</v>
      </c>
      <c r="I12" s="13">
        <f>SUM($C12:$H12)</f>
        <v>0</v>
      </c>
      <c r="J12" s="3">
        <f>$I12/46</f>
        <v>0</v>
      </c>
      <c r="K12" s="3">
        <v>0.7717391304347826</v>
      </c>
      <c r="L12" s="3">
        <f>($K12+$J12)/2</f>
        <v>0</v>
      </c>
    </row>
    <row r="13" spans="1:12" ht="12.75">
      <c r="A13" s="6" t="s">
        <v>125</v>
      </c>
      <c r="B13" s="7">
        <v>157496</v>
      </c>
      <c r="C13" s="5">
        <v>13.5</v>
      </c>
      <c r="D13" s="5">
        <v>0</v>
      </c>
      <c r="E13" s="5">
        <v>9</v>
      </c>
      <c r="F13" s="5">
        <v>0</v>
      </c>
      <c r="G13" s="5">
        <v>0</v>
      </c>
      <c r="H13" s="5">
        <v>5</v>
      </c>
      <c r="I13" s="13">
        <f>SUM($C13:$H13)</f>
        <v>0</v>
      </c>
      <c r="J13" s="3">
        <f>$I13/46</f>
        <v>0</v>
      </c>
      <c r="K13" s="3">
        <v>0.8478260869565217</v>
      </c>
      <c r="L13" s="3">
        <f>($K13+$J13)/2</f>
        <v>0</v>
      </c>
    </row>
    <row r="14" spans="1:12" ht="12.75">
      <c r="A14" s="6" t="s">
        <v>126</v>
      </c>
      <c r="B14" s="7">
        <v>157510</v>
      </c>
      <c r="C14" s="5">
        <v>16</v>
      </c>
      <c r="D14" s="5">
        <v>1</v>
      </c>
      <c r="E14" s="5">
        <v>3</v>
      </c>
      <c r="F14" s="5">
        <v>4</v>
      </c>
      <c r="G14" s="5">
        <v>8</v>
      </c>
      <c r="H14" s="5">
        <v>6</v>
      </c>
      <c r="I14" s="13">
        <f>SUM($C14:$H14)</f>
        <v>0</v>
      </c>
      <c r="J14" s="3">
        <f>$I14/46</f>
        <v>0</v>
      </c>
      <c r="K14" s="3">
        <v>0.8260869565217391</v>
      </c>
      <c r="L14" s="3">
        <f>($K14+$J14)/2</f>
        <v>0</v>
      </c>
    </row>
    <row r="15" spans="1:12" ht="12.75">
      <c r="A15" s="6" t="s">
        <v>127</v>
      </c>
      <c r="B15" s="7">
        <v>160052</v>
      </c>
      <c r="C15" s="5">
        <v>17.5</v>
      </c>
      <c r="D15" s="5">
        <v>1</v>
      </c>
      <c r="E15" s="5">
        <v>9.5</v>
      </c>
      <c r="F15" s="5">
        <v>8</v>
      </c>
      <c r="G15" s="5">
        <v>8</v>
      </c>
      <c r="H15" s="5">
        <v>6</v>
      </c>
      <c r="I15" s="13">
        <f>SUM($C15:$H15)</f>
        <v>0</v>
      </c>
      <c r="J15" s="3">
        <f>$I15/46</f>
        <v>0</v>
      </c>
      <c r="K15" s="3">
        <v>1.184782608695652</v>
      </c>
      <c r="L15" s="3">
        <f>($K15+$J15)/2</f>
        <v>0</v>
      </c>
    </row>
    <row r="16" spans="1:12" ht="12.75">
      <c r="A16" s="6" t="s">
        <v>128</v>
      </c>
      <c r="B16" s="7">
        <v>180740</v>
      </c>
      <c r="C16" s="5">
        <v>16.5</v>
      </c>
      <c r="D16" s="5">
        <v>0</v>
      </c>
      <c r="E16" s="5">
        <v>6</v>
      </c>
      <c r="F16" s="5">
        <v>3</v>
      </c>
      <c r="G16" s="5">
        <v>2</v>
      </c>
      <c r="H16" s="5">
        <v>10</v>
      </c>
      <c r="I16" s="13">
        <f>SUM($C16:$H16)</f>
        <v>0</v>
      </c>
      <c r="J16" s="3">
        <f>$I16/46</f>
        <v>0</v>
      </c>
      <c r="K16" s="3">
        <v>0.7717391304347826</v>
      </c>
      <c r="L16" s="3">
        <f>($K16+$J16)/2</f>
        <v>0</v>
      </c>
    </row>
    <row r="17" spans="1:12" ht="12.75">
      <c r="A17" s="6" t="s">
        <v>129</v>
      </c>
      <c r="B17" s="7">
        <v>143243</v>
      </c>
      <c r="C17" s="5">
        <v>19.5</v>
      </c>
      <c r="D17" s="5">
        <v>0</v>
      </c>
      <c r="E17" s="5">
        <v>7</v>
      </c>
      <c r="F17" s="5">
        <v>4</v>
      </c>
      <c r="G17" s="5">
        <v>3</v>
      </c>
      <c r="H17" s="5">
        <v>8</v>
      </c>
      <c r="I17" s="13">
        <f>SUM($C17:$H17)</f>
        <v>0</v>
      </c>
      <c r="J17" s="3">
        <f>$I17/46</f>
        <v>0</v>
      </c>
      <c r="K17" s="3">
        <v>0.9021739130434783</v>
      </c>
      <c r="L17" s="3">
        <f>($K17+$J17)/2</f>
        <v>0</v>
      </c>
    </row>
    <row r="18" spans="1:12" ht="12.75">
      <c r="A18" s="6" t="s">
        <v>130</v>
      </c>
      <c r="B18" s="7">
        <v>143363</v>
      </c>
      <c r="C18" s="5">
        <v>12</v>
      </c>
      <c r="D18" s="5">
        <v>0</v>
      </c>
      <c r="E18" s="5">
        <v>0</v>
      </c>
      <c r="F18" s="5">
        <v>4</v>
      </c>
      <c r="G18" s="5">
        <v>3</v>
      </c>
      <c r="H18" s="5">
        <v>9</v>
      </c>
      <c r="I18" s="13">
        <f>SUM($C18:$H18)</f>
        <v>0</v>
      </c>
      <c r="J18" s="3">
        <f>$I18/46</f>
        <v>0</v>
      </c>
      <c r="K18" s="3">
        <v>0.9239130434782609</v>
      </c>
      <c r="L18" s="3">
        <f>($K18+$J18)/2</f>
        <v>0</v>
      </c>
    </row>
    <row r="19" spans="1:12" ht="12.75">
      <c r="A19" s="6" t="s">
        <v>131</v>
      </c>
      <c r="B19" s="7">
        <v>143697</v>
      </c>
      <c r="C19" s="5">
        <v>18</v>
      </c>
      <c r="D19" s="5">
        <v>1</v>
      </c>
      <c r="E19" s="5">
        <v>3</v>
      </c>
      <c r="F19" s="5">
        <v>4</v>
      </c>
      <c r="G19" s="5">
        <v>2</v>
      </c>
      <c r="H19" s="5">
        <v>4</v>
      </c>
      <c r="I19" s="13">
        <f>SUM($C19:$H19)</f>
        <v>0</v>
      </c>
      <c r="J19" s="3">
        <f>$I19/46</f>
        <v>0</v>
      </c>
      <c r="K19" s="3">
        <v>0.4673913043478261</v>
      </c>
      <c r="L19" s="3">
        <f>($K19+$J19)/2</f>
        <v>0</v>
      </c>
    </row>
    <row r="20" spans="1:12" ht="12.75">
      <c r="A20" s="6" t="s">
        <v>132</v>
      </c>
      <c r="B20" s="7">
        <v>157756</v>
      </c>
      <c r="C20" s="5">
        <v>17.5</v>
      </c>
      <c r="D20" s="5">
        <v>0</v>
      </c>
      <c r="E20" s="5">
        <v>8</v>
      </c>
      <c r="F20" s="5">
        <v>4</v>
      </c>
      <c r="G20" s="5">
        <v>4</v>
      </c>
      <c r="H20" s="5">
        <v>6</v>
      </c>
      <c r="I20" s="13">
        <f>SUM($C20:$H20)</f>
        <v>0</v>
      </c>
      <c r="J20" s="3">
        <f>$I20/46</f>
        <v>0</v>
      </c>
      <c r="K20" s="3">
        <v>1.2173913043478262</v>
      </c>
      <c r="L20" s="3">
        <f>($K20+$J20)/2</f>
        <v>0</v>
      </c>
    </row>
    <row r="21" spans="1:12" ht="12.75">
      <c r="A21" s="6" t="s">
        <v>133</v>
      </c>
      <c r="B21" s="7">
        <v>157845</v>
      </c>
      <c r="C21" s="5">
        <v>18.5</v>
      </c>
      <c r="D21" s="5">
        <v>2</v>
      </c>
      <c r="E21" s="5">
        <v>6</v>
      </c>
      <c r="F21" s="5">
        <v>4</v>
      </c>
      <c r="G21" s="5">
        <v>0.5</v>
      </c>
      <c r="H21" s="5">
        <v>0</v>
      </c>
      <c r="I21" s="13">
        <f>SUM($C21:$H21)</f>
        <v>0</v>
      </c>
      <c r="J21" s="3">
        <f>$I21/46</f>
        <v>0</v>
      </c>
      <c r="K21" s="3">
        <v>1.0434782608695652</v>
      </c>
      <c r="L21" s="3">
        <f>($K21+$J21)/2</f>
        <v>0</v>
      </c>
    </row>
    <row r="22" spans="1:12" ht="12.75">
      <c r="A22" s="11"/>
      <c r="B22" s="11"/>
      <c r="C22" s="5"/>
      <c r="D22" s="5"/>
      <c r="E22" s="5"/>
      <c r="F22" s="5"/>
      <c r="G22" s="5"/>
      <c r="H22" s="5"/>
      <c r="I22" s="5" t="s">
        <v>134</v>
      </c>
      <c r="J22" s="3" t="s">
        <v>135</v>
      </c>
      <c r="K22" s="3"/>
      <c r="L22" s="3" t="s">
        <v>136</v>
      </c>
    </row>
    <row r="23" spans="1:12" ht="12.75">
      <c r="A23" s="11" t="s">
        <v>137</v>
      </c>
      <c r="B23" s="11"/>
      <c r="C23" s="5"/>
      <c r="D23" s="5"/>
      <c r="E23" s="5"/>
      <c r="F23" s="5"/>
      <c r="G23" s="5"/>
      <c r="H23" s="5"/>
      <c r="I23" s="5" t="s">
        <v>138</v>
      </c>
      <c r="J23" s="3" t="s">
        <v>139</v>
      </c>
      <c r="K23" s="3"/>
      <c r="L23" s="3" t="s">
        <v>140</v>
      </c>
    </row>
    <row r="24" spans="1:12" ht="12.75">
      <c r="A24" s="6" t="s">
        <v>141</v>
      </c>
      <c r="B24" s="7">
        <v>157497</v>
      </c>
      <c r="C24" s="5">
        <v>13.5</v>
      </c>
      <c r="D24" s="5">
        <v>3</v>
      </c>
      <c r="E24" s="5">
        <v>3.5</v>
      </c>
      <c r="F24" s="5">
        <v>4</v>
      </c>
      <c r="G24" s="5">
        <v>3</v>
      </c>
      <c r="H24" s="5">
        <v>9</v>
      </c>
      <c r="I24" s="13">
        <f>SUM($C24:$H24)</f>
        <v>0</v>
      </c>
      <c r="J24" s="3">
        <f>$I24/46</f>
        <v>0</v>
      </c>
      <c r="K24" s="3">
        <v>0.6956521739130435</v>
      </c>
      <c r="L24" s="3">
        <f>($K24+$J24)/2</f>
        <v>0</v>
      </c>
    </row>
    <row r="25" spans="1:12" ht="12.75">
      <c r="A25" s="6" t="s">
        <v>142</v>
      </c>
      <c r="B25" s="7">
        <v>157881</v>
      </c>
      <c r="C25" s="5">
        <v>20.5</v>
      </c>
      <c r="D25" s="5">
        <v>1</v>
      </c>
      <c r="E25" s="5">
        <v>0</v>
      </c>
      <c r="F25" s="5">
        <v>4</v>
      </c>
      <c r="G25" s="5">
        <v>2</v>
      </c>
      <c r="H25" s="5">
        <v>8</v>
      </c>
      <c r="I25" s="13">
        <f>SUM($C25:$H25)</f>
        <v>0</v>
      </c>
      <c r="J25" s="3">
        <f>$I25/46</f>
        <v>0</v>
      </c>
      <c r="K25" s="3">
        <v>0.6739130434782609</v>
      </c>
      <c r="L25" s="3">
        <f>($K25+$J25)/2</f>
        <v>0</v>
      </c>
    </row>
    <row r="26" spans="1:12" ht="12.75">
      <c r="A26" s="6" t="s">
        <v>143</v>
      </c>
      <c r="B26" s="7">
        <v>148816</v>
      </c>
      <c r="C26" s="5">
        <v>2.5</v>
      </c>
      <c r="D26" s="5">
        <v>0</v>
      </c>
      <c r="E26" s="5">
        <v>3</v>
      </c>
      <c r="F26" s="5">
        <v>2</v>
      </c>
      <c r="G26" s="5">
        <v>5</v>
      </c>
      <c r="H26" s="5">
        <v>4</v>
      </c>
      <c r="I26" s="13">
        <f>SUM($C26:$H26)</f>
        <v>0</v>
      </c>
      <c r="J26" s="3">
        <f>$I26/46</f>
        <v>0</v>
      </c>
      <c r="K26" s="3">
        <v>0.6847826086956522</v>
      </c>
      <c r="L26" s="3">
        <f>($K26+$J26)/2</f>
        <v>0</v>
      </c>
    </row>
    <row r="27" spans="1:12" ht="12.75">
      <c r="A27" s="6" t="s">
        <v>144</v>
      </c>
      <c r="B27" s="7">
        <v>140106</v>
      </c>
      <c r="C27" s="5">
        <v>8.5</v>
      </c>
      <c r="D27" s="5">
        <v>0</v>
      </c>
      <c r="E27" s="5">
        <v>8.5</v>
      </c>
      <c r="F27" s="5">
        <v>4</v>
      </c>
      <c r="G27" s="5">
        <v>2</v>
      </c>
      <c r="H27" s="5">
        <v>6</v>
      </c>
      <c r="I27" s="13">
        <f>SUM($C27:$H27)</f>
        <v>0</v>
      </c>
      <c r="J27" s="3">
        <f>$I27/46</f>
        <v>0</v>
      </c>
      <c r="K27" s="3">
        <v>0.782608695652174</v>
      </c>
      <c r="L27" s="3">
        <f>($K27+$J27)/2</f>
        <v>0</v>
      </c>
    </row>
    <row r="28" spans="1:12" ht="12.75">
      <c r="A28" s="6" t="s">
        <v>145</v>
      </c>
      <c r="B28" s="7"/>
      <c r="C28" s="5">
        <v>10</v>
      </c>
      <c r="D28" s="5">
        <v>1</v>
      </c>
      <c r="E28" s="5">
        <v>0</v>
      </c>
      <c r="F28" s="5">
        <v>3</v>
      </c>
      <c r="G28" s="5">
        <v>2</v>
      </c>
      <c r="H28" s="5">
        <v>0</v>
      </c>
      <c r="I28" s="13">
        <f>SUM($C28:$H28)</f>
        <v>0</v>
      </c>
      <c r="J28" s="3">
        <f>$I28/46</f>
        <v>0</v>
      </c>
      <c r="K28" s="3">
        <v>0</v>
      </c>
      <c r="L28" s="3">
        <f>($K28+$J28)/2</f>
        <v>0</v>
      </c>
    </row>
    <row r="29" spans="1:12" ht="12.75">
      <c r="A29" s="6" t="s">
        <v>146</v>
      </c>
      <c r="B29" s="7">
        <v>151670</v>
      </c>
      <c r="C29" s="5">
        <v>10</v>
      </c>
      <c r="D29" s="5">
        <v>1</v>
      </c>
      <c r="E29" s="5">
        <v>2</v>
      </c>
      <c r="F29" s="5">
        <v>4</v>
      </c>
      <c r="G29" s="5">
        <v>2</v>
      </c>
      <c r="H29" s="5">
        <v>2</v>
      </c>
      <c r="I29" s="13">
        <f>SUM($C29:$H29)</f>
        <v>0</v>
      </c>
      <c r="J29" s="3">
        <f>$I29/46</f>
        <v>0</v>
      </c>
      <c r="K29" s="3">
        <v>0.6521739130434783</v>
      </c>
      <c r="L29" s="3">
        <f>($K29+$J29)/2</f>
        <v>0</v>
      </c>
    </row>
    <row r="30" spans="1:12" ht="12.75">
      <c r="A30" s="6" t="s">
        <v>147</v>
      </c>
      <c r="B30" s="7">
        <v>149143</v>
      </c>
      <c r="C30" s="5"/>
      <c r="D30" s="5"/>
      <c r="E30" s="5"/>
      <c r="F30" s="5"/>
      <c r="G30" s="5"/>
      <c r="H30" s="5"/>
      <c r="I30" s="13">
        <f>SUM($C30:$H30)</f>
        <v>0</v>
      </c>
      <c r="J30" s="3">
        <f>$I30/46</f>
        <v>0</v>
      </c>
      <c r="K30" s="3">
        <v>0.30434782608695654</v>
      </c>
      <c r="L30" s="3">
        <f>($K30+$J30)/2</f>
        <v>0</v>
      </c>
    </row>
    <row r="31" spans="1:12" ht="12.75">
      <c r="A31" s="6" t="s">
        <v>148</v>
      </c>
      <c r="B31" s="7">
        <v>157535</v>
      </c>
      <c r="C31" s="5">
        <v>15.5</v>
      </c>
      <c r="D31" s="5">
        <v>0</v>
      </c>
      <c r="E31" s="5">
        <v>2</v>
      </c>
      <c r="F31" s="5">
        <v>4</v>
      </c>
      <c r="G31" s="5">
        <v>0</v>
      </c>
      <c r="H31" s="5">
        <v>2</v>
      </c>
      <c r="I31" s="13">
        <f>SUM($C31:$H31)</f>
        <v>0</v>
      </c>
      <c r="J31" s="3">
        <f>$I31/46</f>
        <v>0</v>
      </c>
      <c r="K31" s="3">
        <v>0.8478260869565217</v>
      </c>
      <c r="L31" s="3">
        <f>($K31+$J31)/2</f>
        <v>0</v>
      </c>
    </row>
    <row r="32" spans="1:12" ht="12.75">
      <c r="A32" s="6" t="s">
        <v>149</v>
      </c>
      <c r="B32" s="7">
        <v>151506</v>
      </c>
      <c r="C32" s="5">
        <v>18.5</v>
      </c>
      <c r="D32" s="5">
        <v>0</v>
      </c>
      <c r="E32" s="5">
        <v>5</v>
      </c>
      <c r="F32" s="5">
        <v>4</v>
      </c>
      <c r="G32" s="5">
        <v>2</v>
      </c>
      <c r="H32" s="5">
        <v>8</v>
      </c>
      <c r="I32" s="13">
        <f>SUM($C32:$H32)</f>
        <v>0</v>
      </c>
      <c r="J32" s="3">
        <f>$I32/46</f>
        <v>0</v>
      </c>
      <c r="K32" s="3">
        <v>0.6956521739130435</v>
      </c>
      <c r="L32" s="3">
        <f>($K32+$J32)/2</f>
        <v>0</v>
      </c>
    </row>
    <row r="33" spans="1:12" ht="12.75">
      <c r="A33" s="6" t="s">
        <v>150</v>
      </c>
      <c r="B33" s="7">
        <v>151767</v>
      </c>
      <c r="C33" s="5">
        <v>13.5</v>
      </c>
      <c r="D33" s="5">
        <v>0</v>
      </c>
      <c r="E33" s="5">
        <v>1</v>
      </c>
      <c r="F33" s="5">
        <v>4</v>
      </c>
      <c r="G33" s="5">
        <v>3</v>
      </c>
      <c r="H33" s="5">
        <v>1</v>
      </c>
      <c r="I33" s="13">
        <f>SUM($C33:$H33)</f>
        <v>0</v>
      </c>
      <c r="J33" s="3">
        <f>$I33/46</f>
        <v>0</v>
      </c>
      <c r="K33" s="3">
        <v>0.33695652173913043</v>
      </c>
      <c r="L33" s="3">
        <f>($K33+$J33)/2</f>
        <v>0</v>
      </c>
    </row>
    <row r="34" spans="1:12" ht="12.75">
      <c r="A34" s="6" t="s">
        <v>151</v>
      </c>
      <c r="B34" s="7">
        <v>398373</v>
      </c>
      <c r="C34" s="5">
        <v>1</v>
      </c>
      <c r="D34" s="5">
        <v>0.5</v>
      </c>
      <c r="E34" s="5">
        <v>2</v>
      </c>
      <c r="F34" s="5">
        <v>0</v>
      </c>
      <c r="G34" s="5">
        <v>3</v>
      </c>
      <c r="H34" s="5">
        <v>0</v>
      </c>
      <c r="I34" s="13">
        <f>SUM($C34:$H34)</f>
        <v>0</v>
      </c>
      <c r="J34" s="3">
        <f>$I34/46</f>
        <v>0</v>
      </c>
      <c r="K34" s="3">
        <v>0.29347826086956524</v>
      </c>
      <c r="L34" s="3">
        <f>($K34+$J34)/2</f>
        <v>0</v>
      </c>
    </row>
    <row r="35" spans="1:12" ht="12.75">
      <c r="A35" s="6" t="s">
        <v>152</v>
      </c>
      <c r="B35" s="7">
        <v>151445</v>
      </c>
      <c r="C35" s="5">
        <v>17.5</v>
      </c>
      <c r="D35" s="5">
        <v>0</v>
      </c>
      <c r="E35" s="5">
        <v>0</v>
      </c>
      <c r="F35" s="5">
        <v>4</v>
      </c>
      <c r="G35" s="5">
        <v>0</v>
      </c>
      <c r="H35" s="5">
        <v>5</v>
      </c>
      <c r="I35" s="13">
        <f>SUM($C35:$H35)</f>
        <v>0</v>
      </c>
      <c r="J35" s="3">
        <f>$I35/46</f>
        <v>0</v>
      </c>
      <c r="K35" s="3">
        <v>0.8804347826086957</v>
      </c>
      <c r="L35" s="3">
        <f>($K35+$J35)/2</f>
        <v>0</v>
      </c>
    </row>
    <row r="36" spans="1:12" ht="12.75">
      <c r="A36" s="6" t="s">
        <v>153</v>
      </c>
      <c r="B36" s="7">
        <v>151979</v>
      </c>
      <c r="C36" s="5"/>
      <c r="D36" s="5"/>
      <c r="E36" s="5"/>
      <c r="F36" s="5"/>
      <c r="G36" s="5"/>
      <c r="H36" s="5"/>
      <c r="I36" s="13">
        <f>SUM($C36:$H36)</f>
        <v>0</v>
      </c>
      <c r="J36" s="3">
        <f>$I36/46</f>
        <v>0</v>
      </c>
      <c r="K36" s="3">
        <v>0.6521739130434783</v>
      </c>
      <c r="L36" s="3">
        <f>($K36+$J36)/2</f>
        <v>0</v>
      </c>
    </row>
    <row r="37" spans="1:12" ht="12.75">
      <c r="A37" s="6" t="s">
        <v>154</v>
      </c>
      <c r="B37" s="7">
        <v>176306</v>
      </c>
      <c r="C37" s="5">
        <v>8.5</v>
      </c>
      <c r="D37" s="5">
        <v>2</v>
      </c>
      <c r="E37" s="5">
        <v>3</v>
      </c>
      <c r="F37" s="5">
        <v>3</v>
      </c>
      <c r="G37" s="5">
        <v>2</v>
      </c>
      <c r="H37" s="5">
        <v>0</v>
      </c>
      <c r="I37" s="13">
        <f>SUM($C37:$H37)</f>
        <v>0</v>
      </c>
      <c r="J37" s="3">
        <f>$I37/46</f>
        <v>0</v>
      </c>
      <c r="K37" s="3">
        <v>0.532608695652174</v>
      </c>
      <c r="L37" s="3">
        <f>($K37+$J37)/2</f>
        <v>0</v>
      </c>
    </row>
    <row r="38" spans="1:12" ht="12.75">
      <c r="A38" s="6" t="s">
        <v>155</v>
      </c>
      <c r="B38" s="7">
        <v>148749</v>
      </c>
      <c r="C38" s="5"/>
      <c r="D38" s="5"/>
      <c r="E38" s="5"/>
      <c r="F38" s="5"/>
      <c r="G38" s="5"/>
      <c r="H38" s="5"/>
      <c r="I38" s="5" t="s">
        <v>156</v>
      </c>
      <c r="J38" s="3" t="s">
        <v>157</v>
      </c>
      <c r="K38" s="3"/>
      <c r="L38" s="3" t="s">
        <v>158</v>
      </c>
    </row>
    <row r="39" spans="1:12" ht="12.75">
      <c r="A39" s="11"/>
      <c r="B39" s="11"/>
      <c r="C39" s="5"/>
      <c r="D39" s="5"/>
      <c r="E39" s="5"/>
      <c r="F39" s="5"/>
      <c r="G39" s="5"/>
      <c r="H39" s="5"/>
      <c r="I39" s="5" t="s">
        <v>159</v>
      </c>
      <c r="J39" s="3" t="s">
        <v>160</v>
      </c>
      <c r="K39" s="3"/>
      <c r="L39" s="3" t="s">
        <v>161</v>
      </c>
    </row>
    <row r="40" spans="1:12" ht="12.75">
      <c r="A40" s="11" t="s">
        <v>162</v>
      </c>
      <c r="B40" s="5"/>
      <c r="C40" s="5"/>
      <c r="D40" s="5"/>
      <c r="E40" s="5"/>
      <c r="F40" s="5"/>
      <c r="G40" s="5"/>
      <c r="H40" s="5"/>
      <c r="I40" s="5" t="s">
        <v>163</v>
      </c>
      <c r="J40" s="3" t="s">
        <v>164</v>
      </c>
      <c r="K40" s="3"/>
      <c r="L40" s="3" t="s">
        <v>165</v>
      </c>
    </row>
    <row r="41" spans="1:12" ht="12.75">
      <c r="A41" s="6" t="s">
        <v>166</v>
      </c>
      <c r="B41" s="7">
        <v>144051</v>
      </c>
      <c r="C41" s="5">
        <v>8.5</v>
      </c>
      <c r="D41" s="5">
        <v>0</v>
      </c>
      <c r="E41" s="5">
        <v>0</v>
      </c>
      <c r="F41" s="5">
        <v>0</v>
      </c>
      <c r="G41" s="5">
        <v>5</v>
      </c>
      <c r="H41" s="5">
        <v>3</v>
      </c>
      <c r="I41" s="13">
        <f>SUM($C41:$H41)</f>
        <v>0</v>
      </c>
      <c r="J41" s="3">
        <f>$I41/46</f>
        <v>0</v>
      </c>
      <c r="K41" s="3">
        <v>0.8695652173913043</v>
      </c>
      <c r="L41" s="3">
        <f>($K41+$J41)/2</f>
        <v>0</v>
      </c>
    </row>
    <row r="42" spans="1:12" ht="12.75">
      <c r="A42" s="6" t="s">
        <v>167</v>
      </c>
      <c r="B42" s="7">
        <v>133422</v>
      </c>
      <c r="C42" s="5">
        <v>17.5</v>
      </c>
      <c r="D42" s="5">
        <v>0</v>
      </c>
      <c r="E42" s="5">
        <v>0</v>
      </c>
      <c r="F42" s="5">
        <v>4</v>
      </c>
      <c r="G42" s="5">
        <v>2</v>
      </c>
      <c r="H42" s="5">
        <v>8</v>
      </c>
      <c r="I42" s="13">
        <f>SUM($C42:$H42)</f>
        <v>0</v>
      </c>
      <c r="J42" s="3">
        <f>$I42/46</f>
        <v>0</v>
      </c>
      <c r="K42" s="3">
        <v>0.7282608695652174</v>
      </c>
      <c r="L42" s="3">
        <f>($K42+$J42)/2</f>
        <v>0</v>
      </c>
    </row>
    <row r="43" spans="1:12" ht="12.75">
      <c r="A43" s="6" t="s">
        <v>168</v>
      </c>
      <c r="B43" s="7">
        <v>147983</v>
      </c>
      <c r="C43" s="5">
        <v>12</v>
      </c>
      <c r="D43" s="5">
        <v>1</v>
      </c>
      <c r="E43" s="5">
        <v>2</v>
      </c>
      <c r="F43" s="5">
        <v>4</v>
      </c>
      <c r="G43" s="5">
        <v>3</v>
      </c>
      <c r="H43" s="5">
        <v>6</v>
      </c>
      <c r="I43" s="13">
        <f>SUM($C43:$H43)</f>
        <v>0</v>
      </c>
      <c r="J43" s="3">
        <f>$I43/46</f>
        <v>0</v>
      </c>
      <c r="K43" s="3">
        <v>0.6521739130434783</v>
      </c>
      <c r="L43" s="3">
        <f>($K43+$J43)/2</f>
        <v>0</v>
      </c>
    </row>
    <row r="44" spans="1:12" ht="12.75">
      <c r="A44" s="6" t="s">
        <v>169</v>
      </c>
      <c r="B44" s="7">
        <v>157927</v>
      </c>
      <c r="C44" s="5">
        <v>16</v>
      </c>
      <c r="D44" s="5">
        <v>1</v>
      </c>
      <c r="E44" s="5">
        <v>4</v>
      </c>
      <c r="F44" s="5">
        <v>4</v>
      </c>
      <c r="G44" s="5">
        <v>9</v>
      </c>
      <c r="H44" s="5">
        <v>1</v>
      </c>
      <c r="I44" s="13">
        <f>SUM($C44:$H44)</f>
        <v>0</v>
      </c>
      <c r="J44" s="3">
        <f>$I44/46</f>
        <v>0</v>
      </c>
      <c r="K44" s="3">
        <v>0.7282608695652174</v>
      </c>
      <c r="L44" s="3">
        <f>($K44+$J44)/2</f>
        <v>0</v>
      </c>
    </row>
    <row r="45" spans="1:12" ht="12.75">
      <c r="A45" s="6" t="s">
        <v>170</v>
      </c>
      <c r="B45" s="7">
        <v>147869</v>
      </c>
      <c r="C45" s="5">
        <v>5</v>
      </c>
      <c r="D45" s="5">
        <v>0</v>
      </c>
      <c r="E45" s="5">
        <v>0</v>
      </c>
      <c r="F45" s="5">
        <v>0</v>
      </c>
      <c r="G45" s="5">
        <v>1</v>
      </c>
      <c r="H45" s="5">
        <v>0</v>
      </c>
      <c r="I45" s="13">
        <f>SUM($C45:$H45)</f>
        <v>0</v>
      </c>
      <c r="J45" s="3">
        <f>$I45/46</f>
        <v>0</v>
      </c>
      <c r="K45" s="3">
        <v>0.4673913043478261</v>
      </c>
      <c r="L45" s="3">
        <f>($K45+$J45)/2</f>
        <v>0</v>
      </c>
    </row>
    <row r="46" spans="1:12" ht="12.75">
      <c r="A46" s="5"/>
      <c r="B46" s="5"/>
      <c r="C46" s="5"/>
      <c r="D46" s="5"/>
      <c r="E46" s="5"/>
      <c r="F46" s="5"/>
      <c r="G46" s="5"/>
      <c r="H46" s="5"/>
      <c r="I46" s="5"/>
      <c r="J46" s="3"/>
      <c r="K46" s="5"/>
      <c r="L46" s="5"/>
    </row>
    <row r="47" spans="1:12" ht="12.75">
      <c r="A47" s="14" t="s">
        <v>171</v>
      </c>
      <c r="B47" s="14"/>
      <c r="C47" s="5">
        <v>24</v>
      </c>
      <c r="D47" s="5">
        <v>8</v>
      </c>
      <c r="E47" s="5">
        <v>10</v>
      </c>
      <c r="F47" s="5">
        <v>8</v>
      </c>
      <c r="G47" s="5">
        <v>8</v>
      </c>
      <c r="H47" s="5">
        <v>10</v>
      </c>
      <c r="I47" s="5">
        <v>68</v>
      </c>
      <c r="J47" s="3"/>
      <c r="K47" s="5"/>
      <c r="L47" s="5"/>
    </row>
    <row r="48" spans="1:12" ht="12.75">
      <c r="A48" s="14"/>
      <c r="B48" s="14"/>
      <c r="C48" s="5"/>
      <c r="D48" s="5"/>
      <c r="E48" s="5"/>
      <c r="F48" s="5"/>
      <c r="G48" s="5"/>
      <c r="H48" s="5"/>
      <c r="I48" s="5"/>
      <c r="J48" s="3"/>
      <c r="K48" s="5"/>
      <c r="L48" s="5"/>
    </row>
    <row r="49" spans="1:12" ht="12.75">
      <c r="A49" s="14" t="s">
        <v>172</v>
      </c>
      <c r="B49" s="14"/>
      <c r="C49" s="16">
        <f>SUM(C3:C45)/36</f>
        <v>0</v>
      </c>
      <c r="D49" s="16">
        <f>SUM(D3:D45)/36</f>
        <v>0</v>
      </c>
      <c r="E49" s="16">
        <f>SUM(E3:E45)/36</f>
        <v>0</v>
      </c>
      <c r="F49" s="16">
        <f>SUM(F3:F45)/36</f>
        <v>0</v>
      </c>
      <c r="G49" s="16">
        <f>SUM(G3:G45)/36</f>
        <v>0</v>
      </c>
      <c r="H49" s="16">
        <f>SUM(H3:H45)/36</f>
        <v>0</v>
      </c>
      <c r="I49" s="16">
        <f>SUM(I3:I45)/36</f>
        <v>0</v>
      </c>
      <c r="J49" s="3"/>
      <c r="K49" s="5"/>
      <c r="L49" s="5"/>
    </row>
  </sheetData>
  <printOptions gridLines="1"/>
  <pageMargins left="0.75" right="0.75" top="1" bottom="1" header="0.511811023" footer="0.51181102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